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I47" i="1" l="1"/>
  <c r="K62" i="1" l="1"/>
  <c r="K61" i="1"/>
  <c r="J61" i="1" s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J41" i="1"/>
  <c r="K40" i="1"/>
  <c r="J40" i="1" s="1"/>
  <c r="K39" i="1"/>
  <c r="J39" i="1" s="1"/>
  <c r="K38" i="1"/>
  <c r="J38" i="1" s="1"/>
  <c r="K37" i="1"/>
  <c r="J37" i="1" s="1"/>
  <c r="K36" i="1"/>
  <c r="K35" i="1"/>
  <c r="J35" i="1"/>
  <c r="K34" i="1"/>
  <c r="K33" i="1"/>
  <c r="J33" i="1" s="1"/>
  <c r="K32" i="1"/>
  <c r="K31" i="1"/>
  <c r="J31" i="1" s="1"/>
  <c r="K30" i="1"/>
  <c r="K29" i="1"/>
  <c r="J29" i="1" s="1"/>
  <c r="K28" i="1"/>
  <c r="K27" i="1"/>
  <c r="J27" i="1"/>
  <c r="K26" i="1"/>
  <c r="K25" i="1"/>
  <c r="J25" i="1" s="1"/>
  <c r="K24" i="1"/>
  <c r="K23" i="1"/>
  <c r="J23" i="1" s="1"/>
  <c r="K22" i="1"/>
  <c r="J22" i="1"/>
  <c r="K21" i="1"/>
  <c r="J21" i="1" s="1"/>
  <c r="K20" i="1"/>
  <c r="K19" i="1"/>
  <c r="J19" i="1" s="1"/>
  <c r="K18" i="1"/>
  <c r="K17" i="1"/>
  <c r="J17" i="1"/>
  <c r="K16" i="1"/>
  <c r="K15" i="1"/>
  <c r="J15" i="1" s="1"/>
  <c r="K14" i="1"/>
  <c r="J14" i="1" s="1"/>
  <c r="K13" i="1"/>
  <c r="J13" i="1" s="1"/>
  <c r="K12" i="1"/>
  <c r="K11" i="1"/>
  <c r="K10" i="1"/>
  <c r="K9" i="1"/>
  <c r="K8" i="1"/>
  <c r="K7" i="1"/>
  <c r="K6" i="1"/>
  <c r="J56" i="1" l="1"/>
  <c r="J24" i="1"/>
  <c r="J26" i="1"/>
  <c r="J9" i="1"/>
  <c r="J10" i="1"/>
  <c r="J45" i="1"/>
  <c r="J47" i="1"/>
  <c r="J53" i="1"/>
  <c r="J55" i="1"/>
  <c r="J57" i="1"/>
  <c r="J59" i="1"/>
  <c r="J44" i="1"/>
  <c r="J46" i="1"/>
  <c r="J48" i="1"/>
  <c r="J50" i="1"/>
  <c r="J52" i="1"/>
  <c r="J60" i="1"/>
  <c r="J62" i="1"/>
  <c r="J6" i="1"/>
  <c r="J8" i="1"/>
  <c r="J18" i="1"/>
  <c r="J20" i="1"/>
  <c r="J34" i="1"/>
  <c r="J36" i="1"/>
  <c r="J54" i="1"/>
  <c r="J49" i="1"/>
  <c r="J51" i="1"/>
  <c r="J58" i="1"/>
  <c r="J7" i="1"/>
  <c r="J11" i="1"/>
  <c r="J12" i="1"/>
  <c r="J28" i="1"/>
  <c r="J16" i="1"/>
  <c r="J30" i="1"/>
  <c r="J32" i="1"/>
  <c r="J43" i="1"/>
</calcChain>
</file>

<file path=xl/sharedStrings.xml><?xml version="1.0" encoding="utf-8"?>
<sst xmlns="http://schemas.openxmlformats.org/spreadsheetml/2006/main" count="367" uniqueCount="200">
  <si>
    <t>Прайс-лист  "Агріматко-Україна"</t>
  </si>
  <si>
    <t>Для дилерів</t>
  </si>
  <si>
    <t xml:space="preserve">  на насіння овочевих культур в професійній упаковці (2018 рік)</t>
  </si>
  <si>
    <t>Конфиденційний</t>
  </si>
  <si>
    <t>Культура</t>
  </si>
  <si>
    <t>Сорт/Гібрид</t>
  </si>
  <si>
    <t>Корокий опис</t>
  </si>
  <si>
    <t>Фірма виробник</t>
  </si>
  <si>
    <t>Упаковка</t>
  </si>
  <si>
    <t>Категорія</t>
  </si>
  <si>
    <t>Артікул</t>
  </si>
  <si>
    <t>Валюта</t>
  </si>
  <si>
    <t>Рекомен-дована ціна,                       у.о. з ПДВ</t>
  </si>
  <si>
    <t>Базова дилерська ціна, у.о. з ПДВ</t>
  </si>
  <si>
    <t xml:space="preserve">в т.ч. </t>
  </si>
  <si>
    <t>спец.знижка</t>
  </si>
  <si>
    <t>Капуста білоголова</t>
  </si>
  <si>
    <t xml:space="preserve">Нозомі F1 </t>
  </si>
  <si>
    <t>(55-58 днів), рання, стійкість в полі, високо смачна</t>
  </si>
  <si>
    <t>SAKATA</t>
  </si>
  <si>
    <t>1000 нас.</t>
  </si>
  <si>
    <t>A</t>
  </si>
  <si>
    <t>30322.SV</t>
  </si>
  <si>
    <t>EUR</t>
  </si>
  <si>
    <t>10 000 нас.</t>
  </si>
  <si>
    <t>30327.SV</t>
  </si>
  <si>
    <t>1000 нас. каліброване</t>
  </si>
  <si>
    <t>30343.SV</t>
  </si>
  <si>
    <t>А</t>
  </si>
  <si>
    <t xml:space="preserve">Роял Вантаж F1 </t>
  </si>
  <si>
    <t>(80-85 днів), 2 обороти, стійкість до спекотних умов</t>
  </si>
  <si>
    <t>30353.SV</t>
  </si>
  <si>
    <t>Циклоп F1</t>
  </si>
  <si>
    <t>(85-90 днів), для заквашування</t>
  </si>
  <si>
    <t>30338.SV</t>
  </si>
  <si>
    <t xml:space="preserve">Тенесіті F1 </t>
  </si>
  <si>
    <t>(90-100 днів), для заквашування, стійкість до судинного бактеріозу</t>
  </si>
  <si>
    <t>В</t>
  </si>
  <si>
    <t>30354.SV</t>
  </si>
  <si>
    <t xml:space="preserve">Коронет F1 </t>
  </si>
  <si>
    <t>(100-110 днів), тривале зберігання</t>
  </si>
  <si>
    <t>30356.SV</t>
  </si>
  <si>
    <t>30329.SV</t>
  </si>
  <si>
    <t>Капуста червоно-голова</t>
  </si>
  <si>
    <t>Ред Джевел F1</t>
  </si>
  <si>
    <t>(70-75 днів), рання, високо смачна</t>
  </si>
  <si>
    <t>30402.SV</t>
  </si>
  <si>
    <t>Варна F1</t>
  </si>
  <si>
    <t>(110 -120 днів), тривале зберігання</t>
  </si>
  <si>
    <t>30403.SV</t>
  </si>
  <si>
    <t>Капуста цвітна</t>
  </si>
  <si>
    <t xml:space="preserve">Кашмір F1 </t>
  </si>
  <si>
    <t>(55 -60 днів), рання, одночасне дозрівання</t>
  </si>
  <si>
    <t>30606.SV</t>
  </si>
  <si>
    <t xml:space="preserve">Уайт Ексель F1 </t>
  </si>
  <si>
    <t>(70 днів), 2 обороти</t>
  </si>
  <si>
    <t>30607.SV</t>
  </si>
  <si>
    <t>2500 нас.</t>
  </si>
  <si>
    <t>30611.SV</t>
  </si>
  <si>
    <t xml:space="preserve">Юкон F1 </t>
  </si>
  <si>
    <t>(80-85 днів), для переробки</t>
  </si>
  <si>
    <t>B</t>
  </si>
  <si>
    <t>30613.SV</t>
  </si>
  <si>
    <t xml:space="preserve">Інклайн F1 </t>
  </si>
  <si>
    <t>(90 днів), для переробки, стійкий до стресових умов</t>
  </si>
  <si>
    <t>30609.SV</t>
  </si>
  <si>
    <t>Капуста пекінська</t>
  </si>
  <si>
    <t xml:space="preserve">Табалуга F1 </t>
  </si>
  <si>
    <t>(60-70 днів), для свіжого споживання</t>
  </si>
  <si>
    <t>31303.SV</t>
  </si>
  <si>
    <t xml:space="preserve">Юкі F1 </t>
  </si>
  <si>
    <t>(65-70 днів), для зберігання</t>
  </si>
  <si>
    <t>31301.SV</t>
  </si>
  <si>
    <t>Капуста броколі</t>
  </si>
  <si>
    <t>Нексос F1</t>
  </si>
  <si>
    <t>(75-80 днів), стіка до жари, для літнього урожаю</t>
  </si>
  <si>
    <t>31207.SV</t>
  </si>
  <si>
    <t xml:space="preserve">Партенон F1 </t>
  </si>
  <si>
    <t>31206.SV</t>
  </si>
  <si>
    <t>Томат детер-мінантний</t>
  </si>
  <si>
    <t xml:space="preserve">Лінда F1 </t>
  </si>
  <si>
    <t>(85-90 днів), салатний, крупноплідний 240-300г</t>
  </si>
  <si>
    <t>32741.SV</t>
  </si>
  <si>
    <t xml:space="preserve">Джампакт  F1 </t>
  </si>
  <si>
    <t>(90 днів), для консервації, переробки, округлої форми, 100-150 г</t>
  </si>
  <si>
    <t>32739.SV</t>
  </si>
  <si>
    <t>Пінк Буш F1</t>
  </si>
  <si>
    <t>Рожевий ранній низькорослий, плід 180-210 г</t>
  </si>
  <si>
    <t>32743.SV</t>
  </si>
  <si>
    <t>Томат індетер-мінантний</t>
  </si>
  <si>
    <t xml:space="preserve">Пабло F1 </t>
  </si>
  <si>
    <t>середньоранній, плоди округлі 150-170 г, щільні</t>
  </si>
  <si>
    <t>32734.SV</t>
  </si>
  <si>
    <t>Пінк Парадайз F1</t>
  </si>
  <si>
    <t>рожевий, середньоранній, 190-220 г</t>
  </si>
  <si>
    <t>32738.SV</t>
  </si>
  <si>
    <t>Пінк Піонєр F1</t>
  </si>
  <si>
    <t>Рожевий продовгуватий (сливка)</t>
  </si>
  <si>
    <t>32744.SV</t>
  </si>
  <si>
    <t>500 нас.</t>
  </si>
  <si>
    <t>32747.SV</t>
  </si>
  <si>
    <t xml:space="preserve">Огірок </t>
  </si>
  <si>
    <t>Марія F1</t>
  </si>
  <si>
    <t>ранній, партенокарпік, корнішонний тип, для відкритого грунту</t>
  </si>
  <si>
    <t>32603.SV</t>
  </si>
  <si>
    <t>Кабачок</t>
  </si>
  <si>
    <t xml:space="preserve">Арал F1 </t>
  </si>
  <si>
    <t>(30-35 днів), дуже ранній</t>
  </si>
  <si>
    <t>31503.SV</t>
  </si>
  <si>
    <t>Перець</t>
  </si>
  <si>
    <t>Джейд F1</t>
  </si>
  <si>
    <t>зелений, кубічний</t>
  </si>
  <si>
    <t>32801.SV</t>
  </si>
  <si>
    <t>Скрівіа F1</t>
  </si>
  <si>
    <t>червоний, кубовидний, вага  більше 220 гр.</t>
  </si>
  <si>
    <t>32802.SV</t>
  </si>
  <si>
    <t>Халіф F1</t>
  </si>
  <si>
    <t>білий, кубовидний, дуже ранній</t>
  </si>
  <si>
    <t>32804.SV</t>
  </si>
  <si>
    <t>Редис</t>
  </si>
  <si>
    <t>Глорієт F1</t>
  </si>
  <si>
    <t>20 днів, d=2,5-5 см, круглий, червоний для веснянного та осіннього висіву</t>
  </si>
  <si>
    <t>31002.SV</t>
  </si>
  <si>
    <t>Буряк столовий</t>
  </si>
  <si>
    <t>Детройт</t>
  </si>
  <si>
    <t>загальновідомий сорт, 100-110 днів, круглий, для зберігання</t>
  </si>
  <si>
    <t>1 кг</t>
  </si>
  <si>
    <t>31403.SV</t>
  </si>
  <si>
    <t xml:space="preserve">Кестрел F1 </t>
  </si>
  <si>
    <t>(90 днів) ранній і для зберігання, високо смачний</t>
  </si>
  <si>
    <t>50 000 нас.</t>
  </si>
  <si>
    <t>31402.SV</t>
  </si>
  <si>
    <t>Морква</t>
  </si>
  <si>
    <t xml:space="preserve">Курода Шантане </t>
  </si>
  <si>
    <t>(100 днів), тип Шантане, рання і для зберігання</t>
  </si>
  <si>
    <t>0,25 кг</t>
  </si>
  <si>
    <t>30511.SV</t>
  </si>
  <si>
    <t>Цибуля</t>
  </si>
  <si>
    <t xml:space="preserve">Спеніш Медальон F1 </t>
  </si>
  <si>
    <t>дуже рання, високоврожайна</t>
  </si>
  <si>
    <t>250 000 нас.</t>
  </si>
  <si>
    <t>30803.SV</t>
  </si>
  <si>
    <t>грн.</t>
  </si>
  <si>
    <t>Аруба F1</t>
  </si>
  <si>
    <t>для зберігання</t>
  </si>
  <si>
    <t>30805.SV</t>
  </si>
  <si>
    <t>Цибуля на перо</t>
  </si>
  <si>
    <t>Лонг Уайт Кошигая</t>
  </si>
  <si>
    <t>(60 днів), всесезонна</t>
  </si>
  <si>
    <t>0,05 кг</t>
  </si>
  <si>
    <t>30801.SV</t>
  </si>
  <si>
    <t>Кавун</t>
  </si>
  <si>
    <t xml:space="preserve">Крімстар F1 </t>
  </si>
  <si>
    <t xml:space="preserve">(52-55 днів), дуже ранній, круглий </t>
  </si>
  <si>
    <t>30905.SV</t>
  </si>
  <si>
    <t xml:space="preserve">Крімсон Рубі F1 </t>
  </si>
  <si>
    <t xml:space="preserve">(65 днів), середньоранній, окгругло-овальний </t>
  </si>
  <si>
    <t>30904.SV</t>
  </si>
  <si>
    <t>30901.SV</t>
  </si>
  <si>
    <t>Дінасті F1</t>
  </si>
  <si>
    <t>дуже ранній, продовгувато-овальний</t>
  </si>
  <si>
    <t>HOLLAR SEEDS</t>
  </si>
  <si>
    <t>32810.D</t>
  </si>
  <si>
    <t>USD</t>
  </si>
  <si>
    <t>Тріумф F1</t>
  </si>
  <si>
    <t>продовгуватий</t>
  </si>
  <si>
    <t>32810.T</t>
  </si>
  <si>
    <t>Вікінг F1</t>
  </si>
  <si>
    <t>32810.V</t>
  </si>
  <si>
    <t>Ланса F1</t>
  </si>
  <si>
    <t>32810.L</t>
  </si>
  <si>
    <t xml:space="preserve">Антем F1 </t>
  </si>
  <si>
    <t>(70-75 днів), округло-овальний</t>
  </si>
  <si>
    <t>0,1 кг</t>
  </si>
  <si>
    <t xml:space="preserve">Крімсон Делайт F1 </t>
  </si>
  <si>
    <t>(56-58 днів), дуже ранній, круглий</t>
  </si>
  <si>
    <t xml:space="preserve">АУ-Продюсер </t>
  </si>
  <si>
    <t>(75 днів), стійкий до хвороб, високо смачний</t>
  </si>
  <si>
    <t>0,5 кг</t>
  </si>
  <si>
    <t>5 кг</t>
  </si>
  <si>
    <t xml:space="preserve">Крімсон Світ  </t>
  </si>
  <si>
    <t>(80 днів)</t>
  </si>
  <si>
    <t>Диня</t>
  </si>
  <si>
    <t>Паспорт F1</t>
  </si>
  <si>
    <t>(70 днів), тип Галія, 2,0-2,5 кг</t>
  </si>
  <si>
    <t>Гурмет F1</t>
  </si>
  <si>
    <t>(75 днів), тип Галія, 1,8-2,5 кг</t>
  </si>
  <si>
    <t>Робаст F1</t>
  </si>
  <si>
    <t>(90 днів), тип Ананас, 2,8-3,5 кг</t>
  </si>
  <si>
    <t>Мерлін F1</t>
  </si>
  <si>
    <t>пізня, тип Ананас</t>
  </si>
  <si>
    <t>35006.M</t>
  </si>
  <si>
    <t>Tамара F1</t>
  </si>
  <si>
    <t>середньорання, тип Ананас</t>
  </si>
  <si>
    <t>35006.T</t>
  </si>
  <si>
    <t>Белло Бланко F1</t>
  </si>
  <si>
    <t>(110 днів ,білосніжна цибулина)</t>
  </si>
  <si>
    <t>100 000нас.</t>
  </si>
  <si>
    <t>30807.SV</t>
  </si>
  <si>
    <t>дійсний з 01.12.2017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</si>
</sst>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u/>
      <sz val="14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Arial"/>
      <family val="2"/>
      <charset val="204"/>
    </font>
    <font>
      <b/>
      <sz val="8"/>
      <name val="Arial"/>
      <family val="2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1" fillId="0" borderId="0"/>
    <xf numFmtId="0" fontId="19" fillId="0" borderId="0"/>
  </cellStyleXfs>
  <cellXfs count="112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vertical="center" wrapText="1"/>
    </xf>
    <xf numFmtId="0" fontId="5" fillId="2" borderId="0" xfId="1" applyFont="1" applyFill="1" applyAlignment="1">
      <alignment vertical="center" wrapText="1"/>
    </xf>
    <xf numFmtId="0" fontId="5" fillId="3" borderId="8" xfId="1" applyFont="1" applyFill="1" applyBorder="1" applyAlignment="1">
      <alignment vertical="center" wrapText="1"/>
    </xf>
    <xf numFmtId="0" fontId="5" fillId="3" borderId="1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horizontal="right" vertical="center" wrapText="1"/>
    </xf>
    <xf numFmtId="0" fontId="10" fillId="2" borderId="2" xfId="1" applyFont="1" applyFill="1" applyBorder="1" applyAlignment="1">
      <alignment horizontal="center" vertical="center" wrapText="1"/>
    </xf>
    <xf numFmtId="1" fontId="10" fillId="2" borderId="2" xfId="1" applyNumberFormat="1" applyFont="1" applyFill="1" applyBorder="1" applyAlignment="1">
      <alignment horizontal="left" vertical="center"/>
    </xf>
    <xf numFmtId="3" fontId="10" fillId="2" borderId="2" xfId="1" applyNumberFormat="1" applyFont="1" applyFill="1" applyBorder="1" applyAlignment="1">
      <alignment horizontal="center" vertical="center" shrinkToFit="1"/>
    </xf>
    <xf numFmtId="164" fontId="11" fillId="2" borderId="2" xfId="1" applyNumberFormat="1" applyFont="1" applyFill="1" applyBorder="1" applyAlignment="1">
      <alignment vertical="center"/>
    </xf>
    <xf numFmtId="9" fontId="10" fillId="2" borderId="7" xfId="1" applyNumberFormat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10" fillId="2" borderId="2" xfId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right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vertical="center"/>
    </xf>
    <xf numFmtId="0" fontId="5" fillId="2" borderId="0" xfId="1" applyFont="1" applyFill="1" applyAlignment="1">
      <alignment horizontal="right" vertical="center"/>
    </xf>
    <xf numFmtId="0" fontId="5" fillId="2" borderId="0" xfId="1" applyFont="1" applyFill="1" applyAlignment="1">
      <alignment horizontal="center" vertical="center"/>
    </xf>
    <xf numFmtId="9" fontId="10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left" vertical="top" wrapText="1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 wrapText="1"/>
    </xf>
    <xf numFmtId="0" fontId="5" fillId="2" borderId="0" xfId="1" applyFont="1" applyFill="1" applyBorder="1" applyAlignment="1">
      <alignment vertical="top" wrapText="1"/>
    </xf>
    <xf numFmtId="0" fontId="14" fillId="0" borderId="0" xfId="0" applyFont="1"/>
    <xf numFmtId="0" fontId="15" fillId="0" borderId="0" xfId="0" applyFont="1" applyAlignment="1">
      <alignment horizontal="left" wrapText="1"/>
    </xf>
    <xf numFmtId="0" fontId="5" fillId="2" borderId="0" xfId="1" applyFont="1" applyFill="1" applyBorder="1" applyAlignment="1">
      <alignment vertical="center" wrapText="1"/>
    </xf>
    <xf numFmtId="0" fontId="16" fillId="0" borderId="0" xfId="0" applyFont="1" applyAlignment="1"/>
    <xf numFmtId="0" fontId="8" fillId="0" borderId="0" xfId="0" applyFont="1"/>
    <xf numFmtId="0" fontId="5" fillId="2" borderId="0" xfId="1" applyFont="1" applyFill="1" applyBorder="1" applyAlignment="1">
      <alignment horizontal="left" vertical="center" wrapText="1"/>
    </xf>
    <xf numFmtId="0" fontId="17" fillId="0" borderId="0" xfId="0" applyFont="1" applyAlignment="1"/>
    <xf numFmtId="0" fontId="13" fillId="0" borderId="1" xfId="0" applyFont="1" applyBorder="1"/>
    <xf numFmtId="0" fontId="17" fillId="0" borderId="0" xfId="0" applyFont="1"/>
    <xf numFmtId="0" fontId="18" fillId="0" borderId="0" xfId="0" applyFont="1" applyAlignment="1">
      <alignment vertical="center"/>
    </xf>
    <xf numFmtId="0" fontId="10" fillId="2" borderId="0" xfId="1" applyFont="1" applyFill="1" applyAlignment="1">
      <alignment horizontal="right" vertical="center"/>
    </xf>
    <xf numFmtId="0" fontId="14" fillId="0" borderId="5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5" fillId="2" borderId="0" xfId="1" applyFont="1" applyFill="1" applyBorder="1" applyAlignment="1">
      <alignment horizontal="center" vertical="center"/>
    </xf>
    <xf numFmtId="0" fontId="20" fillId="4" borderId="9" xfId="2" applyNumberFormat="1" applyFont="1" applyFill="1" applyBorder="1" applyAlignment="1">
      <alignment horizontal="left" vertical="top" wrapText="1"/>
    </xf>
    <xf numFmtId="0" fontId="10" fillId="2" borderId="3" xfId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center" vertical="center" wrapText="1"/>
    </xf>
    <xf numFmtId="1" fontId="10" fillId="2" borderId="6" xfId="1" applyNumberFormat="1" applyFont="1" applyFill="1" applyBorder="1" applyAlignment="1">
      <alignment horizontal="center" vertical="center" wrapText="1"/>
    </xf>
    <xf numFmtId="1" fontId="10" fillId="2" borderId="7" xfId="1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9" fillId="2" borderId="3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9" fillId="2" borderId="7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textRotation="90" wrapText="1"/>
    </xf>
    <xf numFmtId="0" fontId="7" fillId="3" borderId="6" xfId="1" applyFont="1" applyFill="1" applyBorder="1" applyAlignment="1">
      <alignment horizontal="center" vertical="center" textRotation="90" wrapText="1"/>
    </xf>
    <xf numFmtId="2" fontId="11" fillId="2" borderId="2" xfId="1" applyNumberFormat="1" applyFont="1" applyFill="1" applyBorder="1" applyAlignment="1">
      <alignment vertical="center"/>
    </xf>
  </cellXfs>
  <cellStyles count="3">
    <cellStyle name="Обычный" xfId="0" builtinId="0"/>
    <cellStyle name="Обычный_BP 2009 machinery" xfId="1"/>
    <cellStyle name="Обычный_Лист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40</xdr:row>
      <xdr:rowOff>0</xdr:rowOff>
    </xdr:from>
    <xdr:to>
      <xdr:col>4</xdr:col>
      <xdr:colOff>142875</xdr:colOff>
      <xdr:row>42</xdr:row>
      <xdr:rowOff>38100</xdr:rowOff>
    </xdr:to>
    <xdr:grpSp>
      <xdr:nvGrpSpPr>
        <xdr:cNvPr id="35" name="Группа 49"/>
        <xdr:cNvGrpSpPr>
          <a:grpSpLocks/>
        </xdr:cNvGrpSpPr>
      </xdr:nvGrpSpPr>
      <xdr:grpSpPr bwMode="auto">
        <a:xfrm>
          <a:off x="5133975" y="9991725"/>
          <a:ext cx="857250" cy="485775"/>
          <a:chOff x="1423147" y="3585882"/>
          <a:chExt cx="717177" cy="264532"/>
        </a:xfrm>
      </xdr:grpSpPr>
      <xdr:sp macro="" textlink="">
        <xdr:nvSpPr>
          <xdr:cNvPr id="36" name="Блок-схема: подготовка 35"/>
          <xdr:cNvSpPr/>
        </xdr:nvSpPr>
        <xdr:spPr>
          <a:xfrm>
            <a:off x="1423147" y="3585882"/>
            <a:ext cx="717177" cy="218923"/>
          </a:xfrm>
          <a:prstGeom prst="flowChartPreparation">
            <a:avLst/>
          </a:prstGeom>
          <a:solidFill>
            <a:schemeClr val="bg1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ru-RU"/>
          </a:p>
        </xdr:txBody>
      </xdr:sp>
      <xdr:sp macro="" textlink="">
        <xdr:nvSpPr>
          <xdr:cNvPr id="37" name="TextBox 36"/>
          <xdr:cNvSpPr txBox="1"/>
        </xdr:nvSpPr>
        <xdr:spPr>
          <a:xfrm>
            <a:off x="1555549" y="3631491"/>
            <a:ext cx="573742" cy="2189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uk-UA" sz="1100"/>
              <a:t>Акція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0</xdr:colOff>
      <xdr:row>3</xdr:row>
      <xdr:rowOff>161925</xdr:rowOff>
    </xdr:to>
    <xdr:pic>
      <xdr:nvPicPr>
        <xdr:cNvPr id="38" name="Рисунок 5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8001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zhnyak/Desktop/&#1053;&#1054;&#1050;%20price%20&#1076;&#1083;&#1103;%20&#1042;&#1080;&#1096;&#1080;&#1074;&#1072;&#1085;&#1086;&#111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G price"/>
      <sheetName val="VEG price full"/>
      <sheetName val="VEG price dealer"/>
      <sheetName val="slow mooving"/>
      <sheetName val="акційний прайс"/>
      <sheetName val="VEG price full (для 1С)"/>
    </sheetNames>
    <sheetDataSet>
      <sheetData sheetId="0">
        <row r="4">
          <cell r="C4" t="str">
            <v>32810.D</v>
          </cell>
          <cell r="D4" t="str">
            <v>USD</v>
          </cell>
          <cell r="N4">
            <v>30.83</v>
          </cell>
          <cell r="O4">
            <v>30.83</v>
          </cell>
          <cell r="P4">
            <v>52.5</v>
          </cell>
          <cell r="Q4">
            <v>43.75</v>
          </cell>
          <cell r="R4">
            <v>52.5</v>
          </cell>
          <cell r="S4">
            <v>0.18</v>
          </cell>
          <cell r="T4">
            <v>0.05</v>
          </cell>
          <cell r="U4">
            <v>0.01</v>
          </cell>
          <cell r="V4">
            <v>0.05</v>
          </cell>
        </row>
        <row r="5">
          <cell r="C5" t="str">
            <v>32810.L</v>
          </cell>
          <cell r="D5" t="str">
            <v>USD</v>
          </cell>
          <cell r="E5">
            <v>16</v>
          </cell>
          <cell r="H5">
            <v>2.72</v>
          </cell>
          <cell r="I5">
            <v>18.72</v>
          </cell>
          <cell r="N5">
            <v>17.39</v>
          </cell>
          <cell r="O5">
            <v>18.72</v>
          </cell>
          <cell r="Q5">
            <v>42.75</v>
          </cell>
          <cell r="R5">
            <v>51.3</v>
          </cell>
          <cell r="S5">
            <v>0.18</v>
          </cell>
          <cell r="T5">
            <v>0.05</v>
          </cell>
          <cell r="U5">
            <v>0.01</v>
          </cell>
          <cell r="V5">
            <v>0.05</v>
          </cell>
        </row>
        <row r="6">
          <cell r="C6" t="str">
            <v>32810.T</v>
          </cell>
          <cell r="D6" t="str">
            <v>USD</v>
          </cell>
          <cell r="N6">
            <v>17.39</v>
          </cell>
          <cell r="O6">
            <v>17.39</v>
          </cell>
          <cell r="P6">
            <v>50.2</v>
          </cell>
          <cell r="Q6">
            <v>41.833333333333336</v>
          </cell>
          <cell r="R6">
            <v>50.2</v>
          </cell>
          <cell r="S6">
            <v>0.18</v>
          </cell>
          <cell r="T6">
            <v>0.05</v>
          </cell>
          <cell r="U6">
            <v>0.01</v>
          </cell>
          <cell r="V6">
            <v>0.05</v>
          </cell>
        </row>
        <row r="7">
          <cell r="C7" t="str">
            <v>32810.V</v>
          </cell>
          <cell r="D7" t="str">
            <v>USD</v>
          </cell>
          <cell r="E7">
            <v>16</v>
          </cell>
          <cell r="H7">
            <v>2.72</v>
          </cell>
          <cell r="I7">
            <v>18.72</v>
          </cell>
          <cell r="N7">
            <v>17.39</v>
          </cell>
          <cell r="O7">
            <v>18.72</v>
          </cell>
          <cell r="Q7">
            <v>42.75</v>
          </cell>
          <cell r="R7">
            <v>51.3</v>
          </cell>
          <cell r="S7">
            <v>0.18</v>
          </cell>
          <cell r="T7">
            <v>0.05</v>
          </cell>
          <cell r="U7">
            <v>0.01</v>
          </cell>
          <cell r="V7">
            <v>0.05</v>
          </cell>
        </row>
        <row r="8">
          <cell r="C8">
            <v>32808</v>
          </cell>
          <cell r="D8" t="str">
            <v>USD</v>
          </cell>
          <cell r="E8">
            <v>28</v>
          </cell>
          <cell r="H8">
            <v>4.7600000000000007</v>
          </cell>
          <cell r="I8">
            <v>32.76</v>
          </cell>
          <cell r="J8">
            <v>51</v>
          </cell>
          <cell r="K8">
            <v>1836.61</v>
          </cell>
          <cell r="N8">
            <v>36.011960784313722</v>
          </cell>
          <cell r="O8">
            <v>36.011960784313722</v>
          </cell>
          <cell r="P8">
            <v>86.4</v>
          </cell>
          <cell r="Q8">
            <v>74.916666666666671</v>
          </cell>
          <cell r="R8">
            <v>89.9</v>
          </cell>
          <cell r="S8">
            <v>0.18</v>
          </cell>
          <cell r="T8">
            <v>0.05</v>
          </cell>
          <cell r="V8">
            <v>0.05</v>
          </cell>
        </row>
        <row r="9">
          <cell r="C9">
            <v>32801</v>
          </cell>
          <cell r="D9" t="str">
            <v>USD</v>
          </cell>
          <cell r="E9">
            <v>20.25</v>
          </cell>
          <cell r="H9">
            <v>3.4425000000000003</v>
          </cell>
          <cell r="I9">
            <v>23.692499999999999</v>
          </cell>
          <cell r="O9">
            <v>23.692499999999999</v>
          </cell>
          <cell r="P9">
            <v>50.8</v>
          </cell>
          <cell r="Q9">
            <v>42.333333333333336</v>
          </cell>
          <cell r="R9">
            <v>50.8</v>
          </cell>
          <cell r="S9">
            <v>0.18</v>
          </cell>
          <cell r="T9">
            <v>0.05</v>
          </cell>
          <cell r="V9">
            <v>0.05</v>
          </cell>
        </row>
        <row r="10">
          <cell r="C10">
            <v>32804</v>
          </cell>
          <cell r="D10" t="str">
            <v>USD</v>
          </cell>
          <cell r="E10">
            <v>182.25</v>
          </cell>
          <cell r="H10">
            <v>30.982500000000002</v>
          </cell>
          <cell r="I10">
            <v>213.23250000000002</v>
          </cell>
          <cell r="J10">
            <v>25</v>
          </cell>
          <cell r="K10">
            <v>5111.62</v>
          </cell>
          <cell r="N10">
            <v>204.4648</v>
          </cell>
          <cell r="O10">
            <v>213.23250000000002</v>
          </cell>
          <cell r="P10">
            <v>464</v>
          </cell>
          <cell r="Q10">
            <v>386.66666666666669</v>
          </cell>
          <cell r="R10">
            <v>464</v>
          </cell>
          <cell r="S10">
            <v>0.18</v>
          </cell>
          <cell r="T10">
            <v>0.05</v>
          </cell>
          <cell r="V10">
            <v>0.05</v>
          </cell>
        </row>
        <row r="11">
          <cell r="C11">
            <v>32802</v>
          </cell>
          <cell r="D11" t="str">
            <v>USD</v>
          </cell>
          <cell r="E11">
            <v>28</v>
          </cell>
          <cell r="H11">
            <v>4.7600000000000007</v>
          </cell>
          <cell r="I11">
            <v>32.76</v>
          </cell>
          <cell r="J11">
            <v>70</v>
          </cell>
          <cell r="K11">
            <v>2006.5</v>
          </cell>
          <cell r="N11">
            <v>28.664285714285715</v>
          </cell>
          <cell r="O11">
            <v>32.76</v>
          </cell>
          <cell r="P11">
            <v>86.4</v>
          </cell>
          <cell r="Q11">
            <v>74.916666666666671</v>
          </cell>
          <cell r="R11">
            <v>89.9</v>
          </cell>
          <cell r="S11">
            <v>0.18</v>
          </cell>
          <cell r="T11">
            <v>0.05</v>
          </cell>
          <cell r="V11">
            <v>0.05</v>
          </cell>
        </row>
        <row r="12">
          <cell r="C12">
            <v>32803</v>
          </cell>
          <cell r="D12" t="str">
            <v>USD</v>
          </cell>
          <cell r="E12">
            <v>13.85</v>
          </cell>
          <cell r="H12">
            <v>2.3545000000000003</v>
          </cell>
          <cell r="I12">
            <v>16.204499999999999</v>
          </cell>
          <cell r="J12">
            <v>79</v>
          </cell>
          <cell r="K12">
            <v>1229.6500000000001</v>
          </cell>
          <cell r="N12">
            <v>15.565189873417722</v>
          </cell>
          <cell r="O12">
            <v>16.204499999999999</v>
          </cell>
          <cell r="P12">
            <v>34.4</v>
          </cell>
          <cell r="Q12">
            <v>28.666666666666668</v>
          </cell>
          <cell r="R12">
            <v>34.4</v>
          </cell>
          <cell r="S12">
            <v>0.18</v>
          </cell>
          <cell r="T12">
            <v>0.05</v>
          </cell>
          <cell r="V12">
            <v>0.05</v>
          </cell>
        </row>
        <row r="13">
          <cell r="C13">
            <v>32805</v>
          </cell>
          <cell r="D13" t="str">
            <v>USD</v>
          </cell>
          <cell r="E13">
            <v>124.65</v>
          </cell>
          <cell r="H13">
            <v>21.190500000000004</v>
          </cell>
          <cell r="I13">
            <v>145.84050000000002</v>
          </cell>
          <cell r="J13">
            <v>10</v>
          </cell>
          <cell r="K13">
            <v>1522.13</v>
          </cell>
          <cell r="N13">
            <v>152.21300000000002</v>
          </cell>
          <cell r="O13">
            <v>152.21300000000002</v>
          </cell>
          <cell r="P13">
            <v>310</v>
          </cell>
          <cell r="Q13">
            <v>258.33333333333337</v>
          </cell>
          <cell r="R13">
            <v>310</v>
          </cell>
          <cell r="S13">
            <v>0.18</v>
          </cell>
          <cell r="T13">
            <v>0.05</v>
          </cell>
          <cell r="V13">
            <v>0.05</v>
          </cell>
        </row>
        <row r="14">
          <cell r="C14">
            <v>35003</v>
          </cell>
          <cell r="D14" t="str">
            <v>USD</v>
          </cell>
          <cell r="J14">
            <v>97</v>
          </cell>
          <cell r="K14">
            <v>1699.53</v>
          </cell>
          <cell r="N14">
            <v>17.520927835051545</v>
          </cell>
          <cell r="O14">
            <v>17.520927835051545</v>
          </cell>
          <cell r="P14">
            <v>40</v>
          </cell>
          <cell r="Q14">
            <v>33.333333333333336</v>
          </cell>
          <cell r="R14">
            <v>40</v>
          </cell>
          <cell r="S14">
            <v>0.18</v>
          </cell>
          <cell r="T14">
            <v>0.05</v>
          </cell>
          <cell r="V14">
            <v>0.05</v>
          </cell>
          <cell r="W14">
            <v>0.2</v>
          </cell>
        </row>
        <row r="15">
          <cell r="C15">
            <v>35001</v>
          </cell>
          <cell r="D15" t="str">
            <v>USD</v>
          </cell>
          <cell r="J15">
            <v>1113</v>
          </cell>
          <cell r="K15">
            <v>17529.02</v>
          </cell>
          <cell r="N15">
            <v>15.749344115004492</v>
          </cell>
          <cell r="O15">
            <v>15.749344115004492</v>
          </cell>
          <cell r="P15">
            <v>40</v>
          </cell>
          <cell r="Q15">
            <v>33.333333333333336</v>
          </cell>
          <cell r="R15">
            <v>40</v>
          </cell>
          <cell r="S15">
            <v>0.18</v>
          </cell>
          <cell r="T15">
            <v>0.05</v>
          </cell>
          <cell r="V15">
            <v>0.05</v>
          </cell>
          <cell r="W15">
            <v>0.2</v>
          </cell>
        </row>
        <row r="16">
          <cell r="C16">
            <v>35006</v>
          </cell>
          <cell r="D16" t="str">
            <v>USD</v>
          </cell>
          <cell r="J16">
            <v>68</v>
          </cell>
          <cell r="K16">
            <v>1150.76</v>
          </cell>
          <cell r="N16">
            <v>16.922941176470587</v>
          </cell>
          <cell r="O16">
            <v>16.922941176470587</v>
          </cell>
          <cell r="P16">
            <v>40</v>
          </cell>
          <cell r="Q16">
            <v>33.333333333333336</v>
          </cell>
          <cell r="R16">
            <v>40</v>
          </cell>
          <cell r="S16">
            <v>0.18</v>
          </cell>
          <cell r="T16">
            <v>0.05</v>
          </cell>
          <cell r="V16">
            <v>0.05</v>
          </cell>
          <cell r="W16">
            <v>0.2</v>
          </cell>
        </row>
        <row r="17">
          <cell r="C17" t="str">
            <v>35006.M</v>
          </cell>
          <cell r="D17" t="str">
            <v>USD</v>
          </cell>
          <cell r="J17">
            <v>178</v>
          </cell>
          <cell r="K17">
            <v>3200.05</v>
          </cell>
          <cell r="N17">
            <v>17.977808988764046</v>
          </cell>
          <cell r="O17">
            <v>17.977808988764046</v>
          </cell>
          <cell r="P17">
            <v>57.3</v>
          </cell>
          <cell r="Q17">
            <v>47.75</v>
          </cell>
          <cell r="R17">
            <v>57.3</v>
          </cell>
          <cell r="S17">
            <v>0.18</v>
          </cell>
          <cell r="T17">
            <v>0.05</v>
          </cell>
          <cell r="U17">
            <v>0.01</v>
          </cell>
          <cell r="V17">
            <v>0.05</v>
          </cell>
        </row>
        <row r="18">
          <cell r="C18" t="str">
            <v>35006.T</v>
          </cell>
          <cell r="D18" t="str">
            <v>USD</v>
          </cell>
          <cell r="J18">
            <v>197</v>
          </cell>
          <cell r="K18">
            <v>3541.63</v>
          </cell>
          <cell r="N18">
            <v>17.977817258883249</v>
          </cell>
          <cell r="O18">
            <v>17.977817258883249</v>
          </cell>
          <cell r="P18">
            <v>57.3</v>
          </cell>
          <cell r="Q18">
            <v>47.75</v>
          </cell>
          <cell r="R18">
            <v>57.3</v>
          </cell>
          <cell r="S18">
            <v>0.18</v>
          </cell>
          <cell r="T18">
            <v>0.05</v>
          </cell>
          <cell r="U18">
            <v>0.01</v>
          </cell>
          <cell r="V18">
            <v>0.05</v>
          </cell>
        </row>
        <row r="19">
          <cell r="C19" t="str">
            <v>30337.SV</v>
          </cell>
          <cell r="D19" t="str">
            <v>EUR</v>
          </cell>
          <cell r="E19">
            <v>3.8</v>
          </cell>
          <cell r="H19">
            <v>0.11399999999999999</v>
          </cell>
          <cell r="I19">
            <v>3.9139999999999997</v>
          </cell>
          <cell r="O19">
            <v>3.9139999999999997</v>
          </cell>
          <cell r="P19">
            <v>8.9</v>
          </cell>
          <cell r="Q19">
            <v>7.7500000000000009</v>
          </cell>
          <cell r="R19">
            <v>9.3000000000000007</v>
          </cell>
          <cell r="S19">
            <v>0.18</v>
          </cell>
          <cell r="T19">
            <v>0.05</v>
          </cell>
          <cell r="V19">
            <v>0.05</v>
          </cell>
        </row>
        <row r="20">
          <cell r="C20" t="str">
            <v>30339.SV</v>
          </cell>
          <cell r="D20" t="str">
            <v>EUR</v>
          </cell>
          <cell r="J20">
            <v>1906</v>
          </cell>
          <cell r="K20">
            <v>6698.69</v>
          </cell>
          <cell r="L20">
            <v>53924.94</v>
          </cell>
          <cell r="M20">
            <v>10.5</v>
          </cell>
          <cell r="N20">
            <v>2.6944955778743815</v>
          </cell>
          <cell r="O20">
            <v>2.6944955778743815</v>
          </cell>
          <cell r="P20">
            <v>8.9</v>
          </cell>
          <cell r="Q20">
            <v>7.416666666666667</v>
          </cell>
          <cell r="R20">
            <v>8.9</v>
          </cell>
          <cell r="S20">
            <v>0.18</v>
          </cell>
          <cell r="T20">
            <v>0.05</v>
          </cell>
          <cell r="V20">
            <v>0.05</v>
          </cell>
          <cell r="W20">
            <v>0.4</v>
          </cell>
        </row>
        <row r="21">
          <cell r="C21" t="str">
            <v>30356.SV</v>
          </cell>
          <cell r="D21" t="str">
            <v>EUR</v>
          </cell>
          <cell r="E21">
            <v>40.700000000000003</v>
          </cell>
          <cell r="G21">
            <v>0</v>
          </cell>
          <cell r="H21">
            <v>1.2210000000000001</v>
          </cell>
          <cell r="I21">
            <v>41.921000000000006</v>
          </cell>
          <cell r="J21">
            <v>101</v>
          </cell>
          <cell r="K21">
            <v>4703.71</v>
          </cell>
          <cell r="L21">
            <v>119521.36</v>
          </cell>
          <cell r="M21">
            <v>29.776060853345768</v>
          </cell>
          <cell r="N21">
            <v>39.742657963006828</v>
          </cell>
          <cell r="O21">
            <v>41.921000000000006</v>
          </cell>
          <cell r="P21">
            <v>109.6</v>
          </cell>
          <cell r="Q21">
            <v>91.333333333333329</v>
          </cell>
          <cell r="R21">
            <v>109.6</v>
          </cell>
          <cell r="S21">
            <v>0.18</v>
          </cell>
          <cell r="T21">
            <v>0.05</v>
          </cell>
          <cell r="V21">
            <v>0.05</v>
          </cell>
          <cell r="W21">
            <v>0.15</v>
          </cell>
        </row>
        <row r="22">
          <cell r="C22" t="str">
            <v>30329.SV</v>
          </cell>
          <cell r="D22" t="str">
            <v>EUR</v>
          </cell>
          <cell r="G22">
            <v>0</v>
          </cell>
          <cell r="J22">
            <v>2782</v>
          </cell>
          <cell r="K22">
            <v>13554.44</v>
          </cell>
          <cell r="L22">
            <v>356187.54</v>
          </cell>
          <cell r="M22">
            <v>29.776060853345768</v>
          </cell>
          <cell r="N22">
            <v>4.2998603816645522</v>
          </cell>
          <cell r="O22">
            <v>4.2998603816645522</v>
          </cell>
          <cell r="P22">
            <v>11.3</v>
          </cell>
          <cell r="Q22">
            <v>9.4166666666666679</v>
          </cell>
          <cell r="R22">
            <v>11.3</v>
          </cell>
          <cell r="S22">
            <v>0.18</v>
          </cell>
          <cell r="T22">
            <v>0.05</v>
          </cell>
          <cell r="V22">
            <v>0.05</v>
          </cell>
          <cell r="W22">
            <v>0.15</v>
          </cell>
        </row>
        <row r="23">
          <cell r="C23" t="str">
            <v>30327.SV</v>
          </cell>
          <cell r="D23" t="str">
            <v>EUR</v>
          </cell>
          <cell r="J23">
            <v>153</v>
          </cell>
          <cell r="K23">
            <v>6669.17</v>
          </cell>
          <cell r="L23">
            <v>104222.43</v>
          </cell>
          <cell r="M23">
            <v>19.23</v>
          </cell>
          <cell r="N23">
            <v>35.423419289712761</v>
          </cell>
          <cell r="O23">
            <v>35.423419289712761</v>
          </cell>
          <cell r="P23">
            <v>86.3</v>
          </cell>
          <cell r="Q23">
            <v>71.916666666666671</v>
          </cell>
          <cell r="R23">
            <v>86.3</v>
          </cell>
          <cell r="S23">
            <v>0.18</v>
          </cell>
          <cell r="T23">
            <v>0.05</v>
          </cell>
          <cell r="V23">
            <v>0.05</v>
          </cell>
          <cell r="W23">
            <v>0.15</v>
          </cell>
        </row>
        <row r="24">
          <cell r="C24" t="str">
            <v>30322.SV</v>
          </cell>
          <cell r="D24" t="str">
            <v>EUR</v>
          </cell>
          <cell r="E24">
            <v>4.2</v>
          </cell>
          <cell r="H24">
            <v>0.126</v>
          </cell>
          <cell r="I24">
            <v>4.3260000000000005</v>
          </cell>
          <cell r="J24">
            <v>287</v>
          </cell>
          <cell r="K24">
            <v>1285.31</v>
          </cell>
          <cell r="L24">
            <v>14944.35</v>
          </cell>
          <cell r="M24">
            <v>11.84</v>
          </cell>
          <cell r="N24">
            <v>4.3978805678500796</v>
          </cell>
          <cell r="O24">
            <v>4.3978805678500796</v>
          </cell>
          <cell r="P24">
            <v>9.4</v>
          </cell>
          <cell r="Q24">
            <v>8.1666666666666679</v>
          </cell>
          <cell r="R24">
            <v>9.8000000000000007</v>
          </cell>
          <cell r="S24">
            <v>0.18</v>
          </cell>
          <cell r="T24">
            <v>0.05</v>
          </cell>
          <cell r="V24">
            <v>0.05</v>
          </cell>
        </row>
        <row r="25">
          <cell r="C25" t="str">
            <v>30343.SV</v>
          </cell>
          <cell r="D25" t="str">
            <v>EUR</v>
          </cell>
          <cell r="E25">
            <v>4.8</v>
          </cell>
          <cell r="H25">
            <v>0.14399999999999999</v>
          </cell>
          <cell r="I25">
            <v>4.944</v>
          </cell>
          <cell r="J25">
            <v>2</v>
          </cell>
          <cell r="K25">
            <v>9.93</v>
          </cell>
          <cell r="L25">
            <v>158.9</v>
          </cell>
          <cell r="M25">
            <v>19.23</v>
          </cell>
          <cell r="N25">
            <v>4.1315652626105042</v>
          </cell>
          <cell r="O25">
            <v>4.944</v>
          </cell>
          <cell r="P25">
            <v>10.199999999999999</v>
          </cell>
          <cell r="Q25">
            <v>9.3333333333333339</v>
          </cell>
          <cell r="R25">
            <v>11.2</v>
          </cell>
          <cell r="S25">
            <v>0.18</v>
          </cell>
          <cell r="T25">
            <v>0.05</v>
          </cell>
          <cell r="V25">
            <v>0.05</v>
          </cell>
        </row>
        <row r="26">
          <cell r="C26" t="str">
            <v>30353.SV</v>
          </cell>
          <cell r="D26" t="str">
            <v>EUR</v>
          </cell>
          <cell r="E26">
            <v>3.5</v>
          </cell>
          <cell r="H26">
            <v>0.105</v>
          </cell>
          <cell r="I26">
            <v>3.605</v>
          </cell>
          <cell r="O26">
            <v>3.605</v>
          </cell>
          <cell r="P26">
            <v>8.9</v>
          </cell>
          <cell r="Q26">
            <v>7.7500000000000009</v>
          </cell>
          <cell r="R26">
            <v>9.3000000000000007</v>
          </cell>
          <cell r="S26">
            <v>0.18</v>
          </cell>
          <cell r="T26">
            <v>0.05</v>
          </cell>
          <cell r="V26">
            <v>0.05</v>
          </cell>
        </row>
        <row r="27">
          <cell r="C27" t="str">
            <v>30352.SV</v>
          </cell>
          <cell r="D27" t="str">
            <v>EUR</v>
          </cell>
          <cell r="J27">
            <v>589</v>
          </cell>
          <cell r="K27">
            <v>2341.11</v>
          </cell>
          <cell r="L27">
            <v>18845.63</v>
          </cell>
          <cell r="M27">
            <v>10.5</v>
          </cell>
          <cell r="N27">
            <v>3.0472358315142696</v>
          </cell>
          <cell r="O27">
            <v>3.0472358315142696</v>
          </cell>
          <cell r="P27">
            <v>8.9</v>
          </cell>
          <cell r="Q27">
            <v>7.416666666666667</v>
          </cell>
          <cell r="R27">
            <v>8.9</v>
          </cell>
          <cell r="S27">
            <v>0.18</v>
          </cell>
          <cell r="T27">
            <v>0.05</v>
          </cell>
          <cell r="V27">
            <v>0.05</v>
          </cell>
          <cell r="W27">
            <v>0.4</v>
          </cell>
        </row>
        <row r="28">
          <cell r="C28" t="str">
            <v>30354.SV</v>
          </cell>
          <cell r="D28" t="str">
            <v>EUR</v>
          </cell>
          <cell r="J28">
            <v>279</v>
          </cell>
          <cell r="K28">
            <v>1149.08</v>
          </cell>
          <cell r="L28">
            <v>9370.98</v>
          </cell>
          <cell r="M28">
            <v>10.5</v>
          </cell>
          <cell r="N28">
            <v>3.198832565284178</v>
          </cell>
          <cell r="O28">
            <v>3.198832565284178</v>
          </cell>
          <cell r="P28">
            <v>8.9</v>
          </cell>
          <cell r="Q28">
            <v>7.416666666666667</v>
          </cell>
          <cell r="R28">
            <v>8.9</v>
          </cell>
          <cell r="S28">
            <v>0.18</v>
          </cell>
          <cell r="T28">
            <v>0.05</v>
          </cell>
          <cell r="V28">
            <v>0.05</v>
          </cell>
          <cell r="W28">
            <v>0.4</v>
          </cell>
        </row>
        <row r="29">
          <cell r="C29" t="str">
            <v>30340.SV</v>
          </cell>
          <cell r="D29" t="str">
            <v>EUR</v>
          </cell>
          <cell r="J29">
            <v>777</v>
          </cell>
          <cell r="K29">
            <v>4735.8900000000003</v>
          </cell>
          <cell r="L29">
            <v>38621.4</v>
          </cell>
          <cell r="M29">
            <v>10.5</v>
          </cell>
          <cell r="N29">
            <v>4.7338849053134773</v>
          </cell>
          <cell r="O29">
            <v>4.7338849053134773</v>
          </cell>
          <cell r="P29">
            <v>9.6</v>
          </cell>
          <cell r="Q29">
            <v>8</v>
          </cell>
          <cell r="R29">
            <v>9.6</v>
          </cell>
          <cell r="S29">
            <v>0.18</v>
          </cell>
          <cell r="T29">
            <v>0.05</v>
          </cell>
          <cell r="V29">
            <v>0.05</v>
          </cell>
          <cell r="W29">
            <v>0.4</v>
          </cell>
        </row>
        <row r="30">
          <cell r="C30" t="str">
            <v>30357.SV</v>
          </cell>
          <cell r="D30" t="str">
            <v>EUR</v>
          </cell>
          <cell r="E30">
            <v>3.3</v>
          </cell>
          <cell r="G30">
            <v>0</v>
          </cell>
          <cell r="H30">
            <v>9.8999999999999991E-2</v>
          </cell>
          <cell r="I30">
            <v>3.399</v>
          </cell>
          <cell r="O30">
            <v>3.399</v>
          </cell>
          <cell r="Q30">
            <v>7.7500000000000009</v>
          </cell>
          <cell r="R30">
            <v>9.3000000000000007</v>
          </cell>
          <cell r="S30">
            <v>0.18</v>
          </cell>
          <cell r="T30">
            <v>0.05</v>
          </cell>
          <cell r="V30">
            <v>0.05</v>
          </cell>
        </row>
        <row r="31">
          <cell r="C31" t="str">
            <v>30338.SV</v>
          </cell>
          <cell r="D31" t="str">
            <v>EUR</v>
          </cell>
          <cell r="E31">
            <v>4.2</v>
          </cell>
          <cell r="G31">
            <v>0</v>
          </cell>
          <cell r="H31">
            <v>0.126</v>
          </cell>
          <cell r="I31">
            <v>4.3260000000000005</v>
          </cell>
          <cell r="O31">
            <v>4.3260000000000005</v>
          </cell>
          <cell r="Q31">
            <v>9.4166666666666679</v>
          </cell>
          <cell r="R31">
            <v>11.3</v>
          </cell>
          <cell r="S31">
            <v>0.18</v>
          </cell>
          <cell r="T31">
            <v>0.05</v>
          </cell>
          <cell r="V31">
            <v>0.05</v>
          </cell>
        </row>
        <row r="32">
          <cell r="C32" t="str">
            <v>30351.SV</v>
          </cell>
          <cell r="D32" t="str">
            <v>EUR</v>
          </cell>
          <cell r="E32">
            <v>3.5</v>
          </cell>
          <cell r="G32">
            <v>0</v>
          </cell>
          <cell r="H32">
            <v>0.105</v>
          </cell>
          <cell r="I32">
            <v>3.605</v>
          </cell>
          <cell r="O32">
            <v>3.605</v>
          </cell>
          <cell r="P32">
            <v>8.9</v>
          </cell>
          <cell r="Q32">
            <v>7.7500000000000009</v>
          </cell>
          <cell r="R32">
            <v>9.3000000000000007</v>
          </cell>
          <cell r="S32">
            <v>0.18</v>
          </cell>
          <cell r="T32">
            <v>0.05</v>
          </cell>
          <cell r="V32">
            <v>0.05</v>
          </cell>
        </row>
        <row r="33">
          <cell r="C33" t="str">
            <v>30403.SV</v>
          </cell>
          <cell r="D33" t="str">
            <v>EUR</v>
          </cell>
          <cell r="E33">
            <v>4.9000000000000004</v>
          </cell>
          <cell r="G33">
            <v>0</v>
          </cell>
          <cell r="H33">
            <v>0.14699999999999999</v>
          </cell>
          <cell r="I33">
            <v>5.0470000000000006</v>
          </cell>
          <cell r="J33">
            <v>6</v>
          </cell>
          <cell r="K33">
            <v>33.22</v>
          </cell>
          <cell r="L33">
            <v>629.94000000000005</v>
          </cell>
          <cell r="M33">
            <v>19.23</v>
          </cell>
          <cell r="N33">
            <v>5.4596983879355179</v>
          </cell>
          <cell r="O33">
            <v>5.05</v>
          </cell>
          <cell r="P33">
            <v>12.6</v>
          </cell>
          <cell r="Q33">
            <v>10.5</v>
          </cell>
          <cell r="R33">
            <v>12.6</v>
          </cell>
          <cell r="S33">
            <v>0.18</v>
          </cell>
          <cell r="T33">
            <v>0.05</v>
          </cell>
          <cell r="V33">
            <v>0.05</v>
          </cell>
        </row>
        <row r="34">
          <cell r="C34" t="str">
            <v>30402.SV</v>
          </cell>
          <cell r="D34" t="str">
            <v>EUR</v>
          </cell>
          <cell r="E34">
            <v>3.8</v>
          </cell>
          <cell r="H34">
            <v>0.11399999999999999</v>
          </cell>
          <cell r="I34">
            <v>3.9139999999999997</v>
          </cell>
          <cell r="O34">
            <v>3.9139999999999997</v>
          </cell>
          <cell r="P34">
            <v>10.5</v>
          </cell>
          <cell r="Q34">
            <v>8.75</v>
          </cell>
          <cell r="R34">
            <v>10.5</v>
          </cell>
          <cell r="S34">
            <v>0.18</v>
          </cell>
          <cell r="T34">
            <v>0.05</v>
          </cell>
          <cell r="V34">
            <v>0.05</v>
          </cell>
        </row>
        <row r="35">
          <cell r="C35" t="str">
            <v>30511.SV</v>
          </cell>
          <cell r="D35" t="str">
            <v>EUR</v>
          </cell>
          <cell r="J35">
            <v>916</v>
          </cell>
          <cell r="K35">
            <v>5908.15</v>
          </cell>
          <cell r="L35">
            <v>49238.9</v>
          </cell>
          <cell r="M35">
            <v>10.5</v>
          </cell>
          <cell r="N35">
            <v>5.1194531087544188</v>
          </cell>
          <cell r="O35">
            <v>5.1194531087544188</v>
          </cell>
          <cell r="P35">
            <v>16.600000000000001</v>
          </cell>
          <cell r="Q35">
            <v>13.833333333333336</v>
          </cell>
          <cell r="R35">
            <v>16.600000000000001</v>
          </cell>
          <cell r="S35">
            <v>0.18</v>
          </cell>
          <cell r="T35">
            <v>0.05</v>
          </cell>
          <cell r="V35">
            <v>0.05</v>
          </cell>
        </row>
        <row r="36">
          <cell r="C36" t="str">
            <v>30512.SV</v>
          </cell>
          <cell r="D36" t="str">
            <v>EUR</v>
          </cell>
          <cell r="E36">
            <v>4.5</v>
          </cell>
          <cell r="G36">
            <v>0</v>
          </cell>
          <cell r="H36">
            <v>0.13500000000000001</v>
          </cell>
          <cell r="I36">
            <v>4.6349999999999998</v>
          </cell>
          <cell r="O36">
            <v>4.6349999999999998</v>
          </cell>
          <cell r="P36">
            <v>16.600000000000001</v>
          </cell>
          <cell r="Q36">
            <v>13.833333333333336</v>
          </cell>
          <cell r="R36">
            <v>16.600000000000001</v>
          </cell>
          <cell r="S36">
            <v>0.18</v>
          </cell>
          <cell r="T36">
            <v>0.05</v>
          </cell>
          <cell r="V36">
            <v>0.05</v>
          </cell>
        </row>
        <row r="37">
          <cell r="C37" t="str">
            <v>30609.SV</v>
          </cell>
          <cell r="D37" t="str">
            <v>EUR</v>
          </cell>
          <cell r="J37">
            <v>1262</v>
          </cell>
          <cell r="K37">
            <v>11361.52</v>
          </cell>
          <cell r="L37">
            <v>91459.09</v>
          </cell>
          <cell r="M37">
            <v>10.5</v>
          </cell>
          <cell r="N37">
            <v>6.9020519206097646</v>
          </cell>
          <cell r="O37">
            <v>6.9020519206097646</v>
          </cell>
          <cell r="P37">
            <v>16.2</v>
          </cell>
          <cell r="Q37">
            <v>13.5</v>
          </cell>
          <cell r="R37">
            <v>16.2</v>
          </cell>
          <cell r="S37">
            <v>0.18</v>
          </cell>
          <cell r="T37">
            <v>0.05</v>
          </cell>
          <cell r="V37">
            <v>0.05</v>
          </cell>
          <cell r="W37">
            <v>0.4</v>
          </cell>
        </row>
        <row r="38">
          <cell r="C38" t="str">
            <v>30606.SV</v>
          </cell>
          <cell r="D38" t="str">
            <v>EUR</v>
          </cell>
          <cell r="J38">
            <v>388</v>
          </cell>
          <cell r="K38">
            <v>2571.91</v>
          </cell>
          <cell r="L38">
            <v>29734.44</v>
          </cell>
          <cell r="M38">
            <v>11.84</v>
          </cell>
          <cell r="N38">
            <v>6.4725637364168289</v>
          </cell>
          <cell r="O38">
            <v>6.4725637364168289</v>
          </cell>
          <cell r="P38">
            <v>16.899999999999999</v>
          </cell>
          <cell r="Q38">
            <v>15.500000000000002</v>
          </cell>
          <cell r="R38">
            <v>18.600000000000001</v>
          </cell>
          <cell r="S38">
            <v>0.18</v>
          </cell>
          <cell r="T38">
            <v>0.05</v>
          </cell>
          <cell r="V38">
            <v>0.05</v>
          </cell>
        </row>
        <row r="39">
          <cell r="C39" t="str">
            <v>30607.SV</v>
          </cell>
          <cell r="D39" t="str">
            <v>EUR</v>
          </cell>
          <cell r="E39">
            <v>5.8</v>
          </cell>
          <cell r="H39">
            <v>0.17399999999999999</v>
          </cell>
          <cell r="I39">
            <v>5.9740000000000002</v>
          </cell>
          <cell r="J39">
            <v>13</v>
          </cell>
          <cell r="K39">
            <v>88.12</v>
          </cell>
          <cell r="L39">
            <v>2518.13</v>
          </cell>
          <cell r="N39">
            <v>6.04</v>
          </cell>
          <cell r="O39">
            <v>5.97</v>
          </cell>
          <cell r="P39">
            <v>18.600000000000001</v>
          </cell>
          <cell r="Q39">
            <v>15.500000000000002</v>
          </cell>
          <cell r="R39">
            <v>18.600000000000001</v>
          </cell>
          <cell r="S39">
            <v>0.18</v>
          </cell>
          <cell r="T39">
            <v>0.05</v>
          </cell>
          <cell r="V39">
            <v>0.05</v>
          </cell>
        </row>
        <row r="40">
          <cell r="C40" t="str">
            <v>30611.SV</v>
          </cell>
          <cell r="D40" t="str">
            <v>EUR</v>
          </cell>
          <cell r="E40">
            <v>13.5</v>
          </cell>
          <cell r="G40">
            <v>0</v>
          </cell>
          <cell r="H40">
            <v>0.40499999999999997</v>
          </cell>
          <cell r="I40">
            <v>13.904999999999999</v>
          </cell>
          <cell r="J40">
            <v>283</v>
          </cell>
          <cell r="K40">
            <v>4898.2299999999996</v>
          </cell>
          <cell r="L40">
            <v>133790.31</v>
          </cell>
          <cell r="M40">
            <v>29.78</v>
          </cell>
          <cell r="N40">
            <v>15.874992584014219</v>
          </cell>
          <cell r="O40">
            <v>15.874992584014219</v>
          </cell>
          <cell r="P40">
            <v>41</v>
          </cell>
          <cell r="Q40">
            <v>34.166666666666671</v>
          </cell>
          <cell r="R40">
            <v>41</v>
          </cell>
          <cell r="S40">
            <v>0.18</v>
          </cell>
          <cell r="T40">
            <v>0.05</v>
          </cell>
          <cell r="V40">
            <v>0.05</v>
          </cell>
        </row>
        <row r="41">
          <cell r="C41" t="str">
            <v>30601.SV</v>
          </cell>
          <cell r="D41" t="str">
            <v>EUR</v>
          </cell>
          <cell r="E41">
            <v>11</v>
          </cell>
          <cell r="H41">
            <v>0.32999999999999996</v>
          </cell>
          <cell r="I41">
            <v>11.33</v>
          </cell>
          <cell r="O41">
            <v>11.33</v>
          </cell>
          <cell r="Q41">
            <v>26.166666666666668</v>
          </cell>
          <cell r="R41">
            <v>31.4</v>
          </cell>
          <cell r="S41">
            <v>0.18</v>
          </cell>
          <cell r="T41">
            <v>0.05</v>
          </cell>
          <cell r="V41">
            <v>0.05</v>
          </cell>
        </row>
        <row r="42">
          <cell r="C42" t="str">
            <v>30613.SV</v>
          </cell>
          <cell r="D42" t="str">
            <v>EUR</v>
          </cell>
          <cell r="J42">
            <v>427</v>
          </cell>
          <cell r="K42">
            <v>6010.15</v>
          </cell>
          <cell r="L42">
            <v>48735.71</v>
          </cell>
          <cell r="M42">
            <v>10.5</v>
          </cell>
          <cell r="N42">
            <v>10.87001449760232</v>
          </cell>
          <cell r="O42">
            <v>10.87001449760232</v>
          </cell>
          <cell r="P42">
            <v>16.899999999999999</v>
          </cell>
          <cell r="Q42">
            <v>14.083333333333332</v>
          </cell>
          <cell r="R42">
            <v>16.899999999999999</v>
          </cell>
          <cell r="S42">
            <v>0.18</v>
          </cell>
          <cell r="T42">
            <v>0.05</v>
          </cell>
          <cell r="V42">
            <v>0.05</v>
          </cell>
          <cell r="W42">
            <v>0.4</v>
          </cell>
        </row>
        <row r="43">
          <cell r="C43" t="str">
            <v>30807.SV</v>
          </cell>
          <cell r="D43" t="str">
            <v>EUR</v>
          </cell>
          <cell r="E43">
            <v>50</v>
          </cell>
          <cell r="G43">
            <v>0</v>
          </cell>
          <cell r="H43">
            <v>1.5</v>
          </cell>
          <cell r="I43">
            <v>51.5</v>
          </cell>
          <cell r="O43">
            <v>51.5</v>
          </cell>
          <cell r="Q43">
            <v>127.5</v>
          </cell>
          <cell r="R43">
            <v>153</v>
          </cell>
          <cell r="S43">
            <v>0.18</v>
          </cell>
          <cell r="T43">
            <v>0.05</v>
          </cell>
          <cell r="U43">
            <v>0.01</v>
          </cell>
          <cell r="V43">
            <v>0.05</v>
          </cell>
        </row>
        <row r="44">
          <cell r="C44" t="str">
            <v>30805.SV</v>
          </cell>
          <cell r="D44" t="str">
            <v>EUR</v>
          </cell>
          <cell r="E44">
            <v>112</v>
          </cell>
          <cell r="G44">
            <v>0</v>
          </cell>
          <cell r="H44">
            <v>3.36</v>
          </cell>
          <cell r="I44">
            <v>115.36</v>
          </cell>
          <cell r="J44">
            <v>9</v>
          </cell>
          <cell r="K44">
            <v>1291.17</v>
          </cell>
          <cell r="L44">
            <v>35145.64</v>
          </cell>
          <cell r="M44">
            <v>29.45</v>
          </cell>
          <cell r="N44">
            <v>132.60003772873043</v>
          </cell>
          <cell r="O44">
            <v>115.36</v>
          </cell>
          <cell r="P44">
            <v>244</v>
          </cell>
          <cell r="Q44">
            <v>203.33333333333334</v>
          </cell>
          <cell r="R44">
            <v>244</v>
          </cell>
          <cell r="S44">
            <v>0.18</v>
          </cell>
          <cell r="T44">
            <v>0.05</v>
          </cell>
          <cell r="V44">
            <v>0.05</v>
          </cell>
        </row>
        <row r="45">
          <cell r="C45" t="str">
            <v>30801.SV</v>
          </cell>
          <cell r="D45" t="str">
            <v>EUR</v>
          </cell>
          <cell r="J45">
            <v>159</v>
          </cell>
          <cell r="K45">
            <v>622.34</v>
          </cell>
          <cell r="L45">
            <v>21159.72</v>
          </cell>
          <cell r="N45">
            <v>3.54</v>
          </cell>
          <cell r="O45">
            <v>3.54</v>
          </cell>
          <cell r="P45">
            <v>13</v>
          </cell>
          <cell r="Q45">
            <v>10.833333333333334</v>
          </cell>
          <cell r="R45">
            <v>13</v>
          </cell>
          <cell r="S45">
            <v>0.18</v>
          </cell>
          <cell r="T45">
            <v>0.05</v>
          </cell>
          <cell r="V45">
            <v>0.05</v>
          </cell>
        </row>
        <row r="46">
          <cell r="C46" t="str">
            <v>30803.SV</v>
          </cell>
          <cell r="D46" t="str">
            <v>UAH</v>
          </cell>
          <cell r="J46">
            <v>250</v>
          </cell>
          <cell r="K46">
            <v>32371.53</v>
          </cell>
          <cell r="L46">
            <v>1087630.06</v>
          </cell>
          <cell r="N46">
            <v>4350.5202399999998</v>
          </cell>
          <cell r="O46">
            <v>4350.5202399999998</v>
          </cell>
          <cell r="P46">
            <v>274</v>
          </cell>
          <cell r="Q46">
            <v>4000</v>
          </cell>
          <cell r="R46">
            <v>4800</v>
          </cell>
        </row>
        <row r="47">
          <cell r="C47" t="str">
            <v>30806.SV</v>
          </cell>
          <cell r="D47" t="str">
            <v>EUR</v>
          </cell>
          <cell r="E47">
            <v>112</v>
          </cell>
          <cell r="G47">
            <v>0</v>
          </cell>
          <cell r="H47">
            <v>3.36</v>
          </cell>
          <cell r="I47">
            <v>115.36</v>
          </cell>
          <cell r="O47">
            <v>115.36</v>
          </cell>
          <cell r="Q47">
            <v>203.33333333333334</v>
          </cell>
          <cell r="R47">
            <v>244</v>
          </cell>
          <cell r="S47">
            <v>0.18</v>
          </cell>
          <cell r="T47">
            <v>0.05</v>
          </cell>
          <cell r="U47">
            <v>0.01</v>
          </cell>
          <cell r="V47">
            <v>0.05</v>
          </cell>
        </row>
        <row r="48">
          <cell r="C48" t="str">
            <v>30904.SV</v>
          </cell>
          <cell r="D48" t="str">
            <v>EUR</v>
          </cell>
          <cell r="E48">
            <v>17</v>
          </cell>
          <cell r="H48">
            <v>0.51</v>
          </cell>
          <cell r="I48">
            <v>17.510000000000002</v>
          </cell>
          <cell r="J48">
            <v>38</v>
          </cell>
          <cell r="K48">
            <v>702</v>
          </cell>
          <cell r="L48">
            <v>11231.92</v>
          </cell>
          <cell r="M48">
            <v>19.23</v>
          </cell>
          <cell r="N48">
            <v>15.37061061389824</v>
          </cell>
          <cell r="O48">
            <v>17.510000000000002</v>
          </cell>
          <cell r="P48">
            <v>46.6</v>
          </cell>
          <cell r="Q48">
            <v>38.833333333333336</v>
          </cell>
          <cell r="R48">
            <v>46.6</v>
          </cell>
          <cell r="S48">
            <v>0.18</v>
          </cell>
          <cell r="T48">
            <v>0.05</v>
          </cell>
          <cell r="V48">
            <v>0.05</v>
          </cell>
        </row>
        <row r="49">
          <cell r="C49" t="str">
            <v>30905.SV</v>
          </cell>
          <cell r="D49" t="str">
            <v>EUR</v>
          </cell>
          <cell r="J49">
            <v>36</v>
          </cell>
          <cell r="K49">
            <v>794.85</v>
          </cell>
          <cell r="L49">
            <v>9220.35</v>
          </cell>
          <cell r="M49">
            <v>11.84</v>
          </cell>
          <cell r="N49">
            <v>21.63182713963964</v>
          </cell>
          <cell r="O49">
            <v>21.63182713963964</v>
          </cell>
          <cell r="P49">
            <v>46.6</v>
          </cell>
          <cell r="Q49">
            <v>38.833333333333336</v>
          </cell>
          <cell r="R49">
            <v>46.6</v>
          </cell>
          <cell r="S49">
            <v>0.18</v>
          </cell>
          <cell r="T49">
            <v>0.05</v>
          </cell>
          <cell r="V49">
            <v>0.05</v>
          </cell>
        </row>
        <row r="50">
          <cell r="C50" t="str">
            <v>30901.SV</v>
          </cell>
          <cell r="D50" t="str">
            <v>EUR</v>
          </cell>
          <cell r="J50">
            <v>590</v>
          </cell>
          <cell r="K50">
            <v>12707.11</v>
          </cell>
          <cell r="L50">
            <v>114447.25</v>
          </cell>
          <cell r="M50">
            <v>10.5</v>
          </cell>
          <cell r="N50">
            <v>18.47413236481033</v>
          </cell>
          <cell r="O50">
            <v>18.47413236481033</v>
          </cell>
          <cell r="P50">
            <v>45.8</v>
          </cell>
          <cell r="Q50">
            <v>38.166666666666664</v>
          </cell>
          <cell r="R50">
            <v>45.8</v>
          </cell>
          <cell r="S50">
            <v>0.18</v>
          </cell>
          <cell r="T50">
            <v>0.05</v>
          </cell>
          <cell r="V50">
            <v>0.05</v>
          </cell>
          <cell r="W50">
            <v>0.4</v>
          </cell>
        </row>
        <row r="51">
          <cell r="C51" t="str">
            <v>31002.SV</v>
          </cell>
          <cell r="D51" t="str">
            <v>EUR</v>
          </cell>
          <cell r="J51">
            <v>843</v>
          </cell>
          <cell r="K51">
            <v>3980.03</v>
          </cell>
          <cell r="L51">
            <v>135320.92000000001</v>
          </cell>
          <cell r="N51">
            <v>4.2699999999999996</v>
          </cell>
          <cell r="O51">
            <v>4.2699999999999996</v>
          </cell>
          <cell r="P51">
            <v>10.3</v>
          </cell>
          <cell r="Q51">
            <v>8.5833333333333339</v>
          </cell>
          <cell r="R51">
            <v>10.3</v>
          </cell>
          <cell r="S51">
            <v>0.18</v>
          </cell>
          <cell r="T51">
            <v>0.05</v>
          </cell>
          <cell r="V51">
            <v>0.05</v>
          </cell>
          <cell r="W51">
            <v>0.1</v>
          </cell>
        </row>
        <row r="52">
          <cell r="C52" t="str">
            <v>31207.SV</v>
          </cell>
          <cell r="D52" t="str">
            <v>EUR</v>
          </cell>
          <cell r="E52">
            <v>6</v>
          </cell>
          <cell r="G52">
            <v>0</v>
          </cell>
          <cell r="H52">
            <v>0.18</v>
          </cell>
          <cell r="I52">
            <v>6.18</v>
          </cell>
          <cell r="J52">
            <v>116</v>
          </cell>
          <cell r="K52">
            <v>696.99</v>
          </cell>
          <cell r="L52">
            <v>17710.52</v>
          </cell>
          <cell r="M52">
            <v>28.5</v>
          </cell>
          <cell r="N52">
            <v>5.3570840895341805</v>
          </cell>
          <cell r="O52">
            <v>6.18</v>
          </cell>
          <cell r="P52">
            <v>12.1</v>
          </cell>
          <cell r="Q52">
            <v>11.166666666666668</v>
          </cell>
          <cell r="R52">
            <v>13.4</v>
          </cell>
          <cell r="S52">
            <v>0.18</v>
          </cell>
          <cell r="T52">
            <v>0.05</v>
          </cell>
          <cell r="V52">
            <v>0.05</v>
          </cell>
        </row>
        <row r="53">
          <cell r="C53" t="str">
            <v>31206.SV</v>
          </cell>
          <cell r="D53" t="str">
            <v>EUR</v>
          </cell>
          <cell r="E53">
            <v>5.8</v>
          </cell>
          <cell r="G53">
            <v>0</v>
          </cell>
          <cell r="H53">
            <v>0.17399999999999999</v>
          </cell>
          <cell r="I53">
            <v>5.9740000000000002</v>
          </cell>
          <cell r="J53">
            <v>497</v>
          </cell>
          <cell r="K53">
            <v>2986.66</v>
          </cell>
          <cell r="L53">
            <v>75769.100000000006</v>
          </cell>
          <cell r="M53">
            <v>28.5</v>
          </cell>
          <cell r="N53">
            <v>5.3492251756150946</v>
          </cell>
          <cell r="O53">
            <v>5.9740000000000002</v>
          </cell>
          <cell r="P53">
            <v>12.1</v>
          </cell>
          <cell r="Q53">
            <v>11.166666666666668</v>
          </cell>
          <cell r="R53">
            <v>13.4</v>
          </cell>
          <cell r="S53">
            <v>0.18</v>
          </cell>
          <cell r="T53">
            <v>0.05</v>
          </cell>
          <cell r="V53">
            <v>0.05</v>
          </cell>
        </row>
        <row r="54">
          <cell r="C54" t="str">
            <v>31302.SV</v>
          </cell>
          <cell r="D54" t="str">
            <v>EUR</v>
          </cell>
          <cell r="J54">
            <v>665</v>
          </cell>
          <cell r="K54">
            <v>2783.49</v>
          </cell>
          <cell r="L54">
            <v>22388.65</v>
          </cell>
          <cell r="M54">
            <v>10.5</v>
          </cell>
          <cell r="N54">
            <v>3.206394557823129</v>
          </cell>
          <cell r="O54">
            <v>3.206394557823129</v>
          </cell>
          <cell r="P54">
            <v>8</v>
          </cell>
          <cell r="Q54">
            <v>6.666666666666667</v>
          </cell>
          <cell r="R54">
            <v>8</v>
          </cell>
          <cell r="S54">
            <v>0.18</v>
          </cell>
          <cell r="T54">
            <v>0.05</v>
          </cell>
          <cell r="V54">
            <v>0.05</v>
          </cell>
          <cell r="W54">
            <v>0.4</v>
          </cell>
        </row>
        <row r="55">
          <cell r="C55" t="str">
            <v>31303.SV</v>
          </cell>
          <cell r="D55" t="str">
            <v>EUR</v>
          </cell>
          <cell r="J55">
            <v>809</v>
          </cell>
          <cell r="K55">
            <v>4139.05</v>
          </cell>
          <cell r="L55">
            <v>33319.06</v>
          </cell>
          <cell r="M55">
            <v>10.5</v>
          </cell>
          <cell r="N55">
            <v>3.9224274530578609</v>
          </cell>
          <cell r="O55">
            <v>3.9224274530578609</v>
          </cell>
          <cell r="P55">
            <v>8</v>
          </cell>
          <cell r="Q55">
            <v>6.666666666666667</v>
          </cell>
          <cell r="R55">
            <v>8</v>
          </cell>
          <cell r="S55">
            <v>0.18</v>
          </cell>
          <cell r="T55">
            <v>0.05</v>
          </cell>
          <cell r="V55">
            <v>0.05</v>
          </cell>
          <cell r="W55">
            <v>0.4</v>
          </cell>
        </row>
        <row r="56">
          <cell r="C56" t="str">
            <v>31301.SV</v>
          </cell>
          <cell r="D56" t="str">
            <v>EUR</v>
          </cell>
          <cell r="E56">
            <v>2.2000000000000002</v>
          </cell>
          <cell r="G56">
            <v>0</v>
          </cell>
          <cell r="H56">
            <v>6.6000000000000003E-2</v>
          </cell>
          <cell r="I56">
            <v>2.266</v>
          </cell>
          <cell r="J56">
            <v>77</v>
          </cell>
          <cell r="K56">
            <v>195.27</v>
          </cell>
          <cell r="L56">
            <v>5258.45</v>
          </cell>
          <cell r="M56">
            <v>29.78</v>
          </cell>
          <cell r="N56">
            <v>2.2932020967615325</v>
          </cell>
          <cell r="O56">
            <v>2.2932020967615325</v>
          </cell>
          <cell r="P56">
            <v>8</v>
          </cell>
          <cell r="Q56">
            <v>6.666666666666667</v>
          </cell>
          <cell r="R56">
            <v>8</v>
          </cell>
          <cell r="S56">
            <v>0.18</v>
          </cell>
          <cell r="T56">
            <v>0.05</v>
          </cell>
          <cell r="V56">
            <v>0.05</v>
          </cell>
        </row>
        <row r="57">
          <cell r="C57" t="str">
            <v>31402.SV</v>
          </cell>
          <cell r="D57" t="str">
            <v>EUR</v>
          </cell>
          <cell r="E57">
            <v>24</v>
          </cell>
          <cell r="G57">
            <v>0</v>
          </cell>
          <cell r="H57">
            <v>0.72</v>
          </cell>
          <cell r="I57">
            <v>24.72</v>
          </cell>
          <cell r="O57">
            <v>24.72</v>
          </cell>
          <cell r="P57">
            <v>44.5</v>
          </cell>
          <cell r="Q57">
            <v>43.500000000000007</v>
          </cell>
          <cell r="R57">
            <v>52.2</v>
          </cell>
          <cell r="S57">
            <v>0.18</v>
          </cell>
          <cell r="T57">
            <v>0.05</v>
          </cell>
          <cell r="V57">
            <v>0.05</v>
          </cell>
        </row>
        <row r="58">
          <cell r="C58" t="str">
            <v>31403.SV</v>
          </cell>
          <cell r="D58" t="str">
            <v>EUR</v>
          </cell>
          <cell r="G58">
            <v>0</v>
          </cell>
          <cell r="J58">
            <v>363</v>
          </cell>
          <cell r="K58">
            <v>3516.99</v>
          </cell>
          <cell r="L58">
            <v>96063.02</v>
          </cell>
          <cell r="M58">
            <v>29.78</v>
          </cell>
          <cell r="N58">
            <v>8.8863807499255323</v>
          </cell>
          <cell r="O58">
            <v>8.8863807499255323</v>
          </cell>
          <cell r="P58">
            <v>27.3</v>
          </cell>
          <cell r="Q58">
            <v>22.75</v>
          </cell>
          <cell r="R58">
            <v>27.3</v>
          </cell>
          <cell r="S58">
            <v>0.18</v>
          </cell>
          <cell r="T58">
            <v>0.05</v>
          </cell>
          <cell r="V58">
            <v>0.05</v>
          </cell>
        </row>
        <row r="59">
          <cell r="C59" t="str">
            <v>31503.SV</v>
          </cell>
          <cell r="D59" t="str">
            <v>EUR</v>
          </cell>
          <cell r="E59">
            <v>14.8</v>
          </cell>
          <cell r="G59">
            <v>0</v>
          </cell>
          <cell r="H59">
            <v>0.44400000000000001</v>
          </cell>
          <cell r="I59">
            <v>15.244000000000002</v>
          </cell>
          <cell r="O59">
            <v>15.244000000000002</v>
          </cell>
          <cell r="P59">
            <v>42.7</v>
          </cell>
          <cell r="Q59">
            <v>38</v>
          </cell>
          <cell r="R59">
            <v>45.6</v>
          </cell>
          <cell r="S59">
            <v>0.18</v>
          </cell>
          <cell r="T59">
            <v>0.05</v>
          </cell>
          <cell r="V59">
            <v>0.05</v>
          </cell>
        </row>
        <row r="60">
          <cell r="C60" t="str">
            <v>32603.SV</v>
          </cell>
          <cell r="D60" t="str">
            <v>EUR</v>
          </cell>
          <cell r="E60">
            <v>11.5</v>
          </cell>
          <cell r="G60">
            <v>0</v>
          </cell>
          <cell r="H60">
            <v>0.34499999999999997</v>
          </cell>
          <cell r="I60">
            <v>11.845000000000001</v>
          </cell>
          <cell r="O60">
            <v>11.845000000000001</v>
          </cell>
          <cell r="Q60">
            <v>25.333333333333332</v>
          </cell>
          <cell r="R60">
            <v>30.4</v>
          </cell>
          <cell r="S60">
            <v>0.18</v>
          </cell>
          <cell r="T60">
            <v>0.05</v>
          </cell>
          <cell r="U60">
            <v>0.01</v>
          </cell>
          <cell r="V60">
            <v>0.05</v>
          </cell>
        </row>
        <row r="61">
          <cell r="C61" t="str">
            <v>32602.SV</v>
          </cell>
          <cell r="D61" t="str">
            <v>EUR</v>
          </cell>
          <cell r="J61">
            <v>167</v>
          </cell>
          <cell r="K61">
            <v>4367.3500000000004</v>
          </cell>
          <cell r="L61">
            <v>35157</v>
          </cell>
          <cell r="M61">
            <v>10.5</v>
          </cell>
          <cell r="N61">
            <v>20.049615055603081</v>
          </cell>
          <cell r="O61">
            <v>20.049615055603081</v>
          </cell>
          <cell r="P61">
            <v>38.799999999999997</v>
          </cell>
          <cell r="Q61">
            <v>32.333333333333336</v>
          </cell>
          <cell r="R61">
            <v>38.799999999999997</v>
          </cell>
          <cell r="S61">
            <v>0.18</v>
          </cell>
          <cell r="T61">
            <v>0.05</v>
          </cell>
          <cell r="V61">
            <v>0.05</v>
          </cell>
          <cell r="W61">
            <v>0.4</v>
          </cell>
        </row>
        <row r="62">
          <cell r="C62" t="str">
            <v>32802.SV</v>
          </cell>
          <cell r="D62" t="str">
            <v>EUR</v>
          </cell>
          <cell r="G62">
            <v>0</v>
          </cell>
          <cell r="J62">
            <v>68</v>
          </cell>
          <cell r="K62">
            <v>1787.62</v>
          </cell>
          <cell r="L62">
            <v>48659.23</v>
          </cell>
          <cell r="M62">
            <v>29.45</v>
          </cell>
          <cell r="N62">
            <v>24.298027564166585</v>
          </cell>
          <cell r="O62">
            <v>24.298027564166585</v>
          </cell>
          <cell r="P62">
            <v>51.9</v>
          </cell>
          <cell r="Q62">
            <v>43.25</v>
          </cell>
          <cell r="R62">
            <v>51.9</v>
          </cell>
          <cell r="S62">
            <v>0.18</v>
          </cell>
          <cell r="T62">
            <v>0.05</v>
          </cell>
          <cell r="U62">
            <v>0.01</v>
          </cell>
          <cell r="V62">
            <v>0.05</v>
          </cell>
        </row>
        <row r="63">
          <cell r="C63" t="str">
            <v>32801.SV</v>
          </cell>
          <cell r="D63" t="str">
            <v>EUR</v>
          </cell>
          <cell r="G63">
            <v>0</v>
          </cell>
          <cell r="J63">
            <v>54</v>
          </cell>
          <cell r="K63">
            <v>1419.58</v>
          </cell>
          <cell r="L63">
            <v>38641.15</v>
          </cell>
          <cell r="M63">
            <v>29.45</v>
          </cell>
          <cell r="N63">
            <v>24.298025529774257</v>
          </cell>
          <cell r="O63">
            <v>24.298025529774257</v>
          </cell>
          <cell r="P63">
            <v>51.9</v>
          </cell>
          <cell r="Q63">
            <v>43.25</v>
          </cell>
          <cell r="R63">
            <v>51.9</v>
          </cell>
          <cell r="S63">
            <v>0.18</v>
          </cell>
          <cell r="T63">
            <v>0.05</v>
          </cell>
          <cell r="U63">
            <v>0.01</v>
          </cell>
          <cell r="V63">
            <v>0.05</v>
          </cell>
        </row>
        <row r="64">
          <cell r="C64" t="str">
            <v>32804.SV</v>
          </cell>
          <cell r="D64" t="str">
            <v>EUR</v>
          </cell>
          <cell r="E64">
            <v>24</v>
          </cell>
          <cell r="G64">
            <v>0</v>
          </cell>
          <cell r="H64">
            <v>0.72</v>
          </cell>
          <cell r="I64">
            <v>24.72</v>
          </cell>
          <cell r="O64">
            <v>24.72</v>
          </cell>
          <cell r="Q64">
            <v>43.25</v>
          </cell>
          <cell r="R64">
            <v>51.9</v>
          </cell>
          <cell r="S64">
            <v>0.18</v>
          </cell>
          <cell r="T64">
            <v>0.05</v>
          </cell>
          <cell r="U64">
            <v>0.01</v>
          </cell>
          <cell r="V64">
            <v>0.05</v>
          </cell>
        </row>
        <row r="65">
          <cell r="C65" t="str">
            <v>32740.SV</v>
          </cell>
          <cell r="D65" t="str">
            <v>EUR</v>
          </cell>
          <cell r="J65">
            <v>1462</v>
          </cell>
          <cell r="K65">
            <v>15020.78</v>
          </cell>
          <cell r="L65">
            <v>120940.87</v>
          </cell>
          <cell r="M65">
            <v>10.5</v>
          </cell>
          <cell r="N65">
            <v>7.8783707901765352</v>
          </cell>
          <cell r="O65">
            <v>7.8783707901765352</v>
          </cell>
          <cell r="P65">
            <v>14.4</v>
          </cell>
          <cell r="Q65">
            <v>12</v>
          </cell>
          <cell r="R65">
            <v>14.4</v>
          </cell>
          <cell r="S65">
            <v>0.18</v>
          </cell>
          <cell r="T65">
            <v>0.05</v>
          </cell>
          <cell r="V65">
            <v>0.05</v>
          </cell>
          <cell r="W65">
            <v>0.4</v>
          </cell>
        </row>
        <row r="66">
          <cell r="C66" t="str">
            <v>32739.SV</v>
          </cell>
          <cell r="D66" t="str">
            <v>EUR</v>
          </cell>
          <cell r="G66">
            <v>0</v>
          </cell>
          <cell r="J66">
            <v>1201</v>
          </cell>
          <cell r="K66">
            <v>6319.24</v>
          </cell>
          <cell r="L66">
            <v>124094.95</v>
          </cell>
          <cell r="M66">
            <v>29.78</v>
          </cell>
          <cell r="N66">
            <v>3.469655911320821</v>
          </cell>
          <cell r="O66">
            <v>3.469655911320821</v>
          </cell>
          <cell r="P66">
            <v>13.1</v>
          </cell>
          <cell r="Q66">
            <v>10.916666666666666</v>
          </cell>
          <cell r="R66">
            <v>13.1</v>
          </cell>
          <cell r="S66">
            <v>0.18</v>
          </cell>
          <cell r="T66">
            <v>0.05</v>
          </cell>
          <cell r="V66">
            <v>0.05</v>
          </cell>
        </row>
        <row r="67">
          <cell r="C67" t="str">
            <v>32746.SV</v>
          </cell>
          <cell r="D67" t="str">
            <v>EUR</v>
          </cell>
          <cell r="E67">
            <v>8.8000000000000007</v>
          </cell>
          <cell r="G67">
            <v>0</v>
          </cell>
          <cell r="H67">
            <v>0.26400000000000001</v>
          </cell>
          <cell r="I67">
            <v>9.0640000000000001</v>
          </cell>
          <cell r="O67">
            <v>9.0640000000000001</v>
          </cell>
          <cell r="Q67">
            <v>15.583333333333334</v>
          </cell>
          <cell r="R67">
            <v>18.7</v>
          </cell>
          <cell r="S67">
            <v>0.18</v>
          </cell>
          <cell r="T67">
            <v>0.05</v>
          </cell>
          <cell r="U67">
            <v>0.01</v>
          </cell>
          <cell r="V67">
            <v>0.05</v>
          </cell>
        </row>
        <row r="68">
          <cell r="C68" t="str">
            <v>32741.SV</v>
          </cell>
          <cell r="D68" t="str">
            <v>EUR</v>
          </cell>
          <cell r="E68">
            <v>8.5</v>
          </cell>
          <cell r="G68">
            <v>0</v>
          </cell>
          <cell r="H68">
            <v>0.255</v>
          </cell>
          <cell r="I68">
            <v>8.7550000000000008</v>
          </cell>
          <cell r="J68">
            <v>400</v>
          </cell>
          <cell r="K68">
            <v>3908.74</v>
          </cell>
          <cell r="L68">
            <v>106745.44</v>
          </cell>
          <cell r="M68">
            <v>29.78</v>
          </cell>
          <cell r="N68">
            <v>8.9611685695097378</v>
          </cell>
          <cell r="O68">
            <v>8.9611685695097378</v>
          </cell>
          <cell r="P68">
            <v>18.7</v>
          </cell>
          <cell r="Q68">
            <v>15.583333333333334</v>
          </cell>
          <cell r="R68">
            <v>18.7</v>
          </cell>
          <cell r="S68">
            <v>0.18</v>
          </cell>
          <cell r="T68">
            <v>0.05</v>
          </cell>
          <cell r="V68">
            <v>0.05</v>
          </cell>
        </row>
        <row r="69">
          <cell r="C69" t="str">
            <v>32743.SV</v>
          </cell>
          <cell r="D69" t="str">
            <v>EUR</v>
          </cell>
          <cell r="E69">
            <v>12</v>
          </cell>
          <cell r="G69">
            <v>0</v>
          </cell>
          <cell r="H69">
            <v>0.36</v>
          </cell>
          <cell r="I69">
            <v>12.36</v>
          </cell>
          <cell r="O69">
            <v>12.36</v>
          </cell>
          <cell r="P69">
            <v>30.9</v>
          </cell>
          <cell r="Q69">
            <v>27.833333333333332</v>
          </cell>
          <cell r="R69">
            <v>33.4</v>
          </cell>
          <cell r="S69">
            <v>0.18</v>
          </cell>
          <cell r="T69">
            <v>0.05</v>
          </cell>
          <cell r="V69">
            <v>0.05</v>
          </cell>
        </row>
        <row r="70">
          <cell r="C70" t="str">
            <v>32734.SV</v>
          </cell>
          <cell r="D70" t="str">
            <v>EUR</v>
          </cell>
          <cell r="J70">
            <v>40</v>
          </cell>
          <cell r="K70">
            <v>1655.39</v>
          </cell>
          <cell r="L70">
            <v>13325.96</v>
          </cell>
          <cell r="M70">
            <v>10.91</v>
          </cell>
          <cell r="N70">
            <v>30.536113657195234</v>
          </cell>
          <cell r="O70">
            <v>30.536113657195234</v>
          </cell>
          <cell r="P70">
            <v>74.900000000000006</v>
          </cell>
          <cell r="Q70">
            <v>62.416666666666671</v>
          </cell>
          <cell r="R70">
            <v>74.900000000000006</v>
          </cell>
          <cell r="S70">
            <v>0.18</v>
          </cell>
          <cell r="T70">
            <v>0.05</v>
          </cell>
          <cell r="V70">
            <v>0.05</v>
          </cell>
          <cell r="W70">
            <v>0.4</v>
          </cell>
        </row>
        <row r="71">
          <cell r="C71" t="str">
            <v>32738.SV</v>
          </cell>
          <cell r="D71" t="str">
            <v>EUR</v>
          </cell>
          <cell r="G71">
            <v>0</v>
          </cell>
          <cell r="J71">
            <v>166</v>
          </cell>
          <cell r="K71">
            <v>7177.75</v>
          </cell>
          <cell r="N71">
            <v>36.4</v>
          </cell>
          <cell r="O71">
            <v>36.4</v>
          </cell>
          <cell r="P71">
            <v>105</v>
          </cell>
          <cell r="Q71">
            <v>87.5</v>
          </cell>
          <cell r="R71">
            <v>105</v>
          </cell>
          <cell r="S71">
            <v>0.18</v>
          </cell>
          <cell r="T71">
            <v>0.05</v>
          </cell>
          <cell r="V71">
            <v>0.05</v>
          </cell>
          <cell r="W71">
            <v>0.15</v>
          </cell>
        </row>
        <row r="72">
          <cell r="C72" t="str">
            <v>32747.SV</v>
          </cell>
          <cell r="D72" t="str">
            <v>EUR</v>
          </cell>
          <cell r="E72">
            <v>16.5</v>
          </cell>
          <cell r="G72">
            <v>0</v>
          </cell>
          <cell r="H72">
            <v>0.495</v>
          </cell>
          <cell r="I72">
            <v>16.995000000000001</v>
          </cell>
          <cell r="O72">
            <v>16.995000000000001</v>
          </cell>
          <cell r="Q72">
            <v>45.833333333333336</v>
          </cell>
          <cell r="R72">
            <v>55</v>
          </cell>
          <cell r="S72">
            <v>0.18</v>
          </cell>
          <cell r="T72">
            <v>0.05</v>
          </cell>
          <cell r="U72">
            <v>0.01</v>
          </cell>
          <cell r="V72">
            <v>0.05</v>
          </cell>
        </row>
        <row r="73">
          <cell r="C73" t="str">
            <v>32744.SV</v>
          </cell>
          <cell r="D73" t="str">
            <v>EUR</v>
          </cell>
          <cell r="G73">
            <v>0</v>
          </cell>
          <cell r="J73">
            <v>9</v>
          </cell>
          <cell r="K73">
            <v>351.31</v>
          </cell>
          <cell r="L73">
            <v>9562.6299999999992</v>
          </cell>
          <cell r="M73">
            <v>29.45</v>
          </cell>
          <cell r="N73">
            <v>36.078588945481982</v>
          </cell>
          <cell r="O73">
            <v>36.078588945481982</v>
          </cell>
          <cell r="P73">
            <v>105</v>
          </cell>
          <cell r="Q73">
            <v>87.5</v>
          </cell>
          <cell r="R73">
            <v>105</v>
          </cell>
          <cell r="S73">
            <v>0.18</v>
          </cell>
          <cell r="T73">
            <v>0.05</v>
          </cell>
          <cell r="U73">
            <v>0.01</v>
          </cell>
          <cell r="V73">
            <v>0.05</v>
          </cell>
        </row>
        <row r="74">
          <cell r="C74" t="str">
            <v>32737.SV</v>
          </cell>
          <cell r="D74" t="str">
            <v>EUR</v>
          </cell>
          <cell r="J74">
            <v>321</v>
          </cell>
          <cell r="K74">
            <v>17182.78</v>
          </cell>
          <cell r="L74">
            <v>138323.65</v>
          </cell>
          <cell r="M74">
            <v>10.5</v>
          </cell>
          <cell r="N74">
            <v>41.039504524551248</v>
          </cell>
          <cell r="O74">
            <v>41.039504524551248</v>
          </cell>
          <cell r="P74">
            <v>105</v>
          </cell>
          <cell r="Q74">
            <v>87.5</v>
          </cell>
          <cell r="R74">
            <v>105</v>
          </cell>
          <cell r="S74">
            <v>0.18</v>
          </cell>
          <cell r="T74">
            <v>0.05</v>
          </cell>
          <cell r="V74">
            <v>0.05</v>
          </cell>
          <cell r="W74">
            <v>0.4</v>
          </cell>
        </row>
        <row r="75">
          <cell r="C75" t="str">
            <v>32736.SV</v>
          </cell>
          <cell r="D75" t="str">
            <v>EUR</v>
          </cell>
          <cell r="J75">
            <v>324</v>
          </cell>
          <cell r="K75">
            <v>4786.6899999999996</v>
          </cell>
          <cell r="L75">
            <v>55525.74</v>
          </cell>
          <cell r="M75">
            <v>11.84</v>
          </cell>
          <cell r="N75">
            <v>14.474302427427428</v>
          </cell>
          <cell r="O75">
            <v>14.474302427427428</v>
          </cell>
          <cell r="P75">
            <v>74.900000000000006</v>
          </cell>
          <cell r="Q75">
            <v>62.416666666666671</v>
          </cell>
          <cell r="R75">
            <v>74.900000000000006</v>
          </cell>
          <cell r="S75">
            <v>0.18</v>
          </cell>
          <cell r="T75">
            <v>0.05</v>
          </cell>
          <cell r="V75">
            <v>0.05</v>
          </cell>
          <cell r="W75">
            <v>0.4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topLeftCell="A44" workbookViewId="0">
      <selection activeCell="I62" sqref="I62"/>
    </sheetView>
  </sheetViews>
  <sheetFormatPr defaultColWidth="10.42578125" defaultRowHeight="18.75" customHeight="1" x14ac:dyDescent="0.25"/>
  <cols>
    <col min="1" max="1" width="12.85546875" style="8" customWidth="1"/>
    <col min="2" max="2" width="21.5703125" style="17" customWidth="1"/>
    <col min="3" max="3" width="42.5703125" style="17" customWidth="1"/>
    <col min="4" max="4" width="10.7109375" style="40" customWidth="1"/>
    <col min="5" max="5" width="13.28515625" style="41" customWidth="1"/>
    <col min="6" max="6" width="4.28515625" style="41" customWidth="1"/>
    <col min="7" max="7" width="10.7109375" style="17" customWidth="1"/>
    <col min="8" max="8" width="9.5703125" style="42" customWidth="1"/>
    <col min="9" max="9" width="12.85546875" style="42" customWidth="1"/>
    <col min="10" max="10" width="17.140625" style="42" hidden="1" customWidth="1"/>
    <col min="11" max="11" width="10.28515625" style="42" hidden="1" customWidth="1"/>
    <col min="12" max="12" width="12.28515625" style="42" hidden="1" customWidth="1"/>
    <col min="13" max="14" width="9.85546875" style="17" hidden="1" customWidth="1"/>
    <col min="15" max="255" width="10.42578125" style="17"/>
    <col min="256" max="256" width="12.85546875" style="17" customWidth="1"/>
    <col min="257" max="257" width="22.28515625" style="17" customWidth="1"/>
    <col min="258" max="258" width="31.5703125" style="17" customWidth="1"/>
    <col min="259" max="259" width="10.7109375" style="17" customWidth="1"/>
    <col min="260" max="260" width="13.28515625" style="17" customWidth="1"/>
    <col min="261" max="261" width="4.28515625" style="17" customWidth="1"/>
    <col min="262" max="262" width="10.28515625" style="17" customWidth="1"/>
    <col min="263" max="263" width="7.7109375" style="17" customWidth="1"/>
    <col min="264" max="264" width="12.85546875" style="17" customWidth="1"/>
    <col min="265" max="269" width="0" style="17" hidden="1" customWidth="1"/>
    <col min="270" max="270" width="14.140625" style="17" customWidth="1"/>
    <col min="271" max="511" width="10.42578125" style="17"/>
    <col min="512" max="512" width="12.85546875" style="17" customWidth="1"/>
    <col min="513" max="513" width="22.28515625" style="17" customWidth="1"/>
    <col min="514" max="514" width="31.5703125" style="17" customWidth="1"/>
    <col min="515" max="515" width="10.7109375" style="17" customWidth="1"/>
    <col min="516" max="516" width="13.28515625" style="17" customWidth="1"/>
    <col min="517" max="517" width="4.28515625" style="17" customWidth="1"/>
    <col min="518" max="518" width="10.28515625" style="17" customWidth="1"/>
    <col min="519" max="519" width="7.7109375" style="17" customWidth="1"/>
    <col min="520" max="520" width="12.85546875" style="17" customWidth="1"/>
    <col min="521" max="525" width="0" style="17" hidden="1" customWidth="1"/>
    <col min="526" max="526" width="14.140625" style="17" customWidth="1"/>
    <col min="527" max="767" width="10.42578125" style="17"/>
    <col min="768" max="768" width="12.85546875" style="17" customWidth="1"/>
    <col min="769" max="769" width="22.28515625" style="17" customWidth="1"/>
    <col min="770" max="770" width="31.5703125" style="17" customWidth="1"/>
    <col min="771" max="771" width="10.7109375" style="17" customWidth="1"/>
    <col min="772" max="772" width="13.28515625" style="17" customWidth="1"/>
    <col min="773" max="773" width="4.28515625" style="17" customWidth="1"/>
    <col min="774" max="774" width="10.28515625" style="17" customWidth="1"/>
    <col min="775" max="775" width="7.7109375" style="17" customWidth="1"/>
    <col min="776" max="776" width="12.85546875" style="17" customWidth="1"/>
    <col min="777" max="781" width="0" style="17" hidden="1" customWidth="1"/>
    <col min="782" max="782" width="14.140625" style="17" customWidth="1"/>
    <col min="783" max="1023" width="10.42578125" style="17"/>
    <col min="1024" max="1024" width="12.85546875" style="17" customWidth="1"/>
    <col min="1025" max="1025" width="22.28515625" style="17" customWidth="1"/>
    <col min="1026" max="1026" width="31.5703125" style="17" customWidth="1"/>
    <col min="1027" max="1027" width="10.7109375" style="17" customWidth="1"/>
    <col min="1028" max="1028" width="13.28515625" style="17" customWidth="1"/>
    <col min="1029" max="1029" width="4.28515625" style="17" customWidth="1"/>
    <col min="1030" max="1030" width="10.28515625" style="17" customWidth="1"/>
    <col min="1031" max="1031" width="7.7109375" style="17" customWidth="1"/>
    <col min="1032" max="1032" width="12.85546875" style="17" customWidth="1"/>
    <col min="1033" max="1037" width="0" style="17" hidden="1" customWidth="1"/>
    <col min="1038" max="1038" width="14.140625" style="17" customWidth="1"/>
    <col min="1039" max="1279" width="10.42578125" style="17"/>
    <col min="1280" max="1280" width="12.85546875" style="17" customWidth="1"/>
    <col min="1281" max="1281" width="22.28515625" style="17" customWidth="1"/>
    <col min="1282" max="1282" width="31.5703125" style="17" customWidth="1"/>
    <col min="1283" max="1283" width="10.7109375" style="17" customWidth="1"/>
    <col min="1284" max="1284" width="13.28515625" style="17" customWidth="1"/>
    <col min="1285" max="1285" width="4.28515625" style="17" customWidth="1"/>
    <col min="1286" max="1286" width="10.28515625" style="17" customWidth="1"/>
    <col min="1287" max="1287" width="7.7109375" style="17" customWidth="1"/>
    <col min="1288" max="1288" width="12.85546875" style="17" customWidth="1"/>
    <col min="1289" max="1293" width="0" style="17" hidden="1" customWidth="1"/>
    <col min="1294" max="1294" width="14.140625" style="17" customWidth="1"/>
    <col min="1295" max="1535" width="10.42578125" style="17"/>
    <col min="1536" max="1536" width="12.85546875" style="17" customWidth="1"/>
    <col min="1537" max="1537" width="22.28515625" style="17" customWidth="1"/>
    <col min="1538" max="1538" width="31.5703125" style="17" customWidth="1"/>
    <col min="1539" max="1539" width="10.7109375" style="17" customWidth="1"/>
    <col min="1540" max="1540" width="13.28515625" style="17" customWidth="1"/>
    <col min="1541" max="1541" width="4.28515625" style="17" customWidth="1"/>
    <col min="1542" max="1542" width="10.28515625" style="17" customWidth="1"/>
    <col min="1543" max="1543" width="7.7109375" style="17" customWidth="1"/>
    <col min="1544" max="1544" width="12.85546875" style="17" customWidth="1"/>
    <col min="1545" max="1549" width="0" style="17" hidden="1" customWidth="1"/>
    <col min="1550" max="1550" width="14.140625" style="17" customWidth="1"/>
    <col min="1551" max="1791" width="10.42578125" style="17"/>
    <col min="1792" max="1792" width="12.85546875" style="17" customWidth="1"/>
    <col min="1793" max="1793" width="22.28515625" style="17" customWidth="1"/>
    <col min="1794" max="1794" width="31.5703125" style="17" customWidth="1"/>
    <col min="1795" max="1795" width="10.7109375" style="17" customWidth="1"/>
    <col min="1796" max="1796" width="13.28515625" style="17" customWidth="1"/>
    <col min="1797" max="1797" width="4.28515625" style="17" customWidth="1"/>
    <col min="1798" max="1798" width="10.28515625" style="17" customWidth="1"/>
    <col min="1799" max="1799" width="7.7109375" style="17" customWidth="1"/>
    <col min="1800" max="1800" width="12.85546875" style="17" customWidth="1"/>
    <col min="1801" max="1805" width="0" style="17" hidden="1" customWidth="1"/>
    <col min="1806" max="1806" width="14.140625" style="17" customWidth="1"/>
    <col min="1807" max="2047" width="10.42578125" style="17"/>
    <col min="2048" max="2048" width="12.85546875" style="17" customWidth="1"/>
    <col min="2049" max="2049" width="22.28515625" style="17" customWidth="1"/>
    <col min="2050" max="2050" width="31.5703125" style="17" customWidth="1"/>
    <col min="2051" max="2051" width="10.7109375" style="17" customWidth="1"/>
    <col min="2052" max="2052" width="13.28515625" style="17" customWidth="1"/>
    <col min="2053" max="2053" width="4.28515625" style="17" customWidth="1"/>
    <col min="2054" max="2054" width="10.28515625" style="17" customWidth="1"/>
    <col min="2055" max="2055" width="7.7109375" style="17" customWidth="1"/>
    <col min="2056" max="2056" width="12.85546875" style="17" customWidth="1"/>
    <col min="2057" max="2061" width="0" style="17" hidden="1" customWidth="1"/>
    <col min="2062" max="2062" width="14.140625" style="17" customWidth="1"/>
    <col min="2063" max="2303" width="10.42578125" style="17"/>
    <col min="2304" max="2304" width="12.85546875" style="17" customWidth="1"/>
    <col min="2305" max="2305" width="22.28515625" style="17" customWidth="1"/>
    <col min="2306" max="2306" width="31.5703125" style="17" customWidth="1"/>
    <col min="2307" max="2307" width="10.7109375" style="17" customWidth="1"/>
    <col min="2308" max="2308" width="13.28515625" style="17" customWidth="1"/>
    <col min="2309" max="2309" width="4.28515625" style="17" customWidth="1"/>
    <col min="2310" max="2310" width="10.28515625" style="17" customWidth="1"/>
    <col min="2311" max="2311" width="7.7109375" style="17" customWidth="1"/>
    <col min="2312" max="2312" width="12.85546875" style="17" customWidth="1"/>
    <col min="2313" max="2317" width="0" style="17" hidden="1" customWidth="1"/>
    <col min="2318" max="2318" width="14.140625" style="17" customWidth="1"/>
    <col min="2319" max="2559" width="10.42578125" style="17"/>
    <col min="2560" max="2560" width="12.85546875" style="17" customWidth="1"/>
    <col min="2561" max="2561" width="22.28515625" style="17" customWidth="1"/>
    <col min="2562" max="2562" width="31.5703125" style="17" customWidth="1"/>
    <col min="2563" max="2563" width="10.7109375" style="17" customWidth="1"/>
    <col min="2564" max="2564" width="13.28515625" style="17" customWidth="1"/>
    <col min="2565" max="2565" width="4.28515625" style="17" customWidth="1"/>
    <col min="2566" max="2566" width="10.28515625" style="17" customWidth="1"/>
    <col min="2567" max="2567" width="7.7109375" style="17" customWidth="1"/>
    <col min="2568" max="2568" width="12.85546875" style="17" customWidth="1"/>
    <col min="2569" max="2573" width="0" style="17" hidden="1" customWidth="1"/>
    <col min="2574" max="2574" width="14.140625" style="17" customWidth="1"/>
    <col min="2575" max="2815" width="10.42578125" style="17"/>
    <col min="2816" max="2816" width="12.85546875" style="17" customWidth="1"/>
    <col min="2817" max="2817" width="22.28515625" style="17" customWidth="1"/>
    <col min="2818" max="2818" width="31.5703125" style="17" customWidth="1"/>
    <col min="2819" max="2819" width="10.7109375" style="17" customWidth="1"/>
    <col min="2820" max="2820" width="13.28515625" style="17" customWidth="1"/>
    <col min="2821" max="2821" width="4.28515625" style="17" customWidth="1"/>
    <col min="2822" max="2822" width="10.28515625" style="17" customWidth="1"/>
    <col min="2823" max="2823" width="7.7109375" style="17" customWidth="1"/>
    <col min="2824" max="2824" width="12.85546875" style="17" customWidth="1"/>
    <col min="2825" max="2829" width="0" style="17" hidden="1" customWidth="1"/>
    <col min="2830" max="2830" width="14.140625" style="17" customWidth="1"/>
    <col min="2831" max="3071" width="10.42578125" style="17"/>
    <col min="3072" max="3072" width="12.85546875" style="17" customWidth="1"/>
    <col min="3073" max="3073" width="22.28515625" style="17" customWidth="1"/>
    <col min="3074" max="3074" width="31.5703125" style="17" customWidth="1"/>
    <col min="3075" max="3075" width="10.7109375" style="17" customWidth="1"/>
    <col min="3076" max="3076" width="13.28515625" style="17" customWidth="1"/>
    <col min="3077" max="3077" width="4.28515625" style="17" customWidth="1"/>
    <col min="3078" max="3078" width="10.28515625" style="17" customWidth="1"/>
    <col min="3079" max="3079" width="7.7109375" style="17" customWidth="1"/>
    <col min="3080" max="3080" width="12.85546875" style="17" customWidth="1"/>
    <col min="3081" max="3085" width="0" style="17" hidden="1" customWidth="1"/>
    <col min="3086" max="3086" width="14.140625" style="17" customWidth="1"/>
    <col min="3087" max="3327" width="10.42578125" style="17"/>
    <col min="3328" max="3328" width="12.85546875" style="17" customWidth="1"/>
    <col min="3329" max="3329" width="22.28515625" style="17" customWidth="1"/>
    <col min="3330" max="3330" width="31.5703125" style="17" customWidth="1"/>
    <col min="3331" max="3331" width="10.7109375" style="17" customWidth="1"/>
    <col min="3332" max="3332" width="13.28515625" style="17" customWidth="1"/>
    <col min="3333" max="3333" width="4.28515625" style="17" customWidth="1"/>
    <col min="3334" max="3334" width="10.28515625" style="17" customWidth="1"/>
    <col min="3335" max="3335" width="7.7109375" style="17" customWidth="1"/>
    <col min="3336" max="3336" width="12.85546875" style="17" customWidth="1"/>
    <col min="3337" max="3341" width="0" style="17" hidden="1" customWidth="1"/>
    <col min="3342" max="3342" width="14.140625" style="17" customWidth="1"/>
    <col min="3343" max="3583" width="10.42578125" style="17"/>
    <col min="3584" max="3584" width="12.85546875" style="17" customWidth="1"/>
    <col min="3585" max="3585" width="22.28515625" style="17" customWidth="1"/>
    <col min="3586" max="3586" width="31.5703125" style="17" customWidth="1"/>
    <col min="3587" max="3587" width="10.7109375" style="17" customWidth="1"/>
    <col min="3588" max="3588" width="13.28515625" style="17" customWidth="1"/>
    <col min="3589" max="3589" width="4.28515625" style="17" customWidth="1"/>
    <col min="3590" max="3590" width="10.28515625" style="17" customWidth="1"/>
    <col min="3591" max="3591" width="7.7109375" style="17" customWidth="1"/>
    <col min="3592" max="3592" width="12.85546875" style="17" customWidth="1"/>
    <col min="3593" max="3597" width="0" style="17" hidden="1" customWidth="1"/>
    <col min="3598" max="3598" width="14.140625" style="17" customWidth="1"/>
    <col min="3599" max="3839" width="10.42578125" style="17"/>
    <col min="3840" max="3840" width="12.85546875" style="17" customWidth="1"/>
    <col min="3841" max="3841" width="22.28515625" style="17" customWidth="1"/>
    <col min="3842" max="3842" width="31.5703125" style="17" customWidth="1"/>
    <col min="3843" max="3843" width="10.7109375" style="17" customWidth="1"/>
    <col min="3844" max="3844" width="13.28515625" style="17" customWidth="1"/>
    <col min="3845" max="3845" width="4.28515625" style="17" customWidth="1"/>
    <col min="3846" max="3846" width="10.28515625" style="17" customWidth="1"/>
    <col min="3847" max="3847" width="7.7109375" style="17" customWidth="1"/>
    <col min="3848" max="3848" width="12.85546875" style="17" customWidth="1"/>
    <col min="3849" max="3853" width="0" style="17" hidden="1" customWidth="1"/>
    <col min="3854" max="3854" width="14.140625" style="17" customWidth="1"/>
    <col min="3855" max="4095" width="10.42578125" style="17"/>
    <col min="4096" max="4096" width="12.85546875" style="17" customWidth="1"/>
    <col min="4097" max="4097" width="22.28515625" style="17" customWidth="1"/>
    <col min="4098" max="4098" width="31.5703125" style="17" customWidth="1"/>
    <col min="4099" max="4099" width="10.7109375" style="17" customWidth="1"/>
    <col min="4100" max="4100" width="13.28515625" style="17" customWidth="1"/>
    <col min="4101" max="4101" width="4.28515625" style="17" customWidth="1"/>
    <col min="4102" max="4102" width="10.28515625" style="17" customWidth="1"/>
    <col min="4103" max="4103" width="7.7109375" style="17" customWidth="1"/>
    <col min="4104" max="4104" width="12.85546875" style="17" customWidth="1"/>
    <col min="4105" max="4109" width="0" style="17" hidden="1" customWidth="1"/>
    <col min="4110" max="4110" width="14.140625" style="17" customWidth="1"/>
    <col min="4111" max="4351" width="10.42578125" style="17"/>
    <col min="4352" max="4352" width="12.85546875" style="17" customWidth="1"/>
    <col min="4353" max="4353" width="22.28515625" style="17" customWidth="1"/>
    <col min="4354" max="4354" width="31.5703125" style="17" customWidth="1"/>
    <col min="4355" max="4355" width="10.7109375" style="17" customWidth="1"/>
    <col min="4356" max="4356" width="13.28515625" style="17" customWidth="1"/>
    <col min="4357" max="4357" width="4.28515625" style="17" customWidth="1"/>
    <col min="4358" max="4358" width="10.28515625" style="17" customWidth="1"/>
    <col min="4359" max="4359" width="7.7109375" style="17" customWidth="1"/>
    <col min="4360" max="4360" width="12.85546875" style="17" customWidth="1"/>
    <col min="4361" max="4365" width="0" style="17" hidden="1" customWidth="1"/>
    <col min="4366" max="4366" width="14.140625" style="17" customWidth="1"/>
    <col min="4367" max="4607" width="10.42578125" style="17"/>
    <col min="4608" max="4608" width="12.85546875" style="17" customWidth="1"/>
    <col min="4609" max="4609" width="22.28515625" style="17" customWidth="1"/>
    <col min="4610" max="4610" width="31.5703125" style="17" customWidth="1"/>
    <col min="4611" max="4611" width="10.7109375" style="17" customWidth="1"/>
    <col min="4612" max="4612" width="13.28515625" style="17" customWidth="1"/>
    <col min="4613" max="4613" width="4.28515625" style="17" customWidth="1"/>
    <col min="4614" max="4614" width="10.28515625" style="17" customWidth="1"/>
    <col min="4615" max="4615" width="7.7109375" style="17" customWidth="1"/>
    <col min="4616" max="4616" width="12.85546875" style="17" customWidth="1"/>
    <col min="4617" max="4621" width="0" style="17" hidden="1" customWidth="1"/>
    <col min="4622" max="4622" width="14.140625" style="17" customWidth="1"/>
    <col min="4623" max="4863" width="10.42578125" style="17"/>
    <col min="4864" max="4864" width="12.85546875" style="17" customWidth="1"/>
    <col min="4865" max="4865" width="22.28515625" style="17" customWidth="1"/>
    <col min="4866" max="4866" width="31.5703125" style="17" customWidth="1"/>
    <col min="4867" max="4867" width="10.7109375" style="17" customWidth="1"/>
    <col min="4868" max="4868" width="13.28515625" style="17" customWidth="1"/>
    <col min="4869" max="4869" width="4.28515625" style="17" customWidth="1"/>
    <col min="4870" max="4870" width="10.28515625" style="17" customWidth="1"/>
    <col min="4871" max="4871" width="7.7109375" style="17" customWidth="1"/>
    <col min="4872" max="4872" width="12.85546875" style="17" customWidth="1"/>
    <col min="4873" max="4877" width="0" style="17" hidden="1" customWidth="1"/>
    <col min="4878" max="4878" width="14.140625" style="17" customWidth="1"/>
    <col min="4879" max="5119" width="10.42578125" style="17"/>
    <col min="5120" max="5120" width="12.85546875" style="17" customWidth="1"/>
    <col min="5121" max="5121" width="22.28515625" style="17" customWidth="1"/>
    <col min="5122" max="5122" width="31.5703125" style="17" customWidth="1"/>
    <col min="5123" max="5123" width="10.7109375" style="17" customWidth="1"/>
    <col min="5124" max="5124" width="13.28515625" style="17" customWidth="1"/>
    <col min="5125" max="5125" width="4.28515625" style="17" customWidth="1"/>
    <col min="5126" max="5126" width="10.28515625" style="17" customWidth="1"/>
    <col min="5127" max="5127" width="7.7109375" style="17" customWidth="1"/>
    <col min="5128" max="5128" width="12.85546875" style="17" customWidth="1"/>
    <col min="5129" max="5133" width="0" style="17" hidden="1" customWidth="1"/>
    <col min="5134" max="5134" width="14.140625" style="17" customWidth="1"/>
    <col min="5135" max="5375" width="10.42578125" style="17"/>
    <col min="5376" max="5376" width="12.85546875" style="17" customWidth="1"/>
    <col min="5377" max="5377" width="22.28515625" style="17" customWidth="1"/>
    <col min="5378" max="5378" width="31.5703125" style="17" customWidth="1"/>
    <col min="5379" max="5379" width="10.7109375" style="17" customWidth="1"/>
    <col min="5380" max="5380" width="13.28515625" style="17" customWidth="1"/>
    <col min="5381" max="5381" width="4.28515625" style="17" customWidth="1"/>
    <col min="5382" max="5382" width="10.28515625" style="17" customWidth="1"/>
    <col min="5383" max="5383" width="7.7109375" style="17" customWidth="1"/>
    <col min="5384" max="5384" width="12.85546875" style="17" customWidth="1"/>
    <col min="5385" max="5389" width="0" style="17" hidden="1" customWidth="1"/>
    <col min="5390" max="5390" width="14.140625" style="17" customWidth="1"/>
    <col min="5391" max="5631" width="10.42578125" style="17"/>
    <col min="5632" max="5632" width="12.85546875" style="17" customWidth="1"/>
    <col min="5633" max="5633" width="22.28515625" style="17" customWidth="1"/>
    <col min="5634" max="5634" width="31.5703125" style="17" customWidth="1"/>
    <col min="5635" max="5635" width="10.7109375" style="17" customWidth="1"/>
    <col min="5636" max="5636" width="13.28515625" style="17" customWidth="1"/>
    <col min="5637" max="5637" width="4.28515625" style="17" customWidth="1"/>
    <col min="5638" max="5638" width="10.28515625" style="17" customWidth="1"/>
    <col min="5639" max="5639" width="7.7109375" style="17" customWidth="1"/>
    <col min="5640" max="5640" width="12.85546875" style="17" customWidth="1"/>
    <col min="5641" max="5645" width="0" style="17" hidden="1" customWidth="1"/>
    <col min="5646" max="5646" width="14.140625" style="17" customWidth="1"/>
    <col min="5647" max="5887" width="10.42578125" style="17"/>
    <col min="5888" max="5888" width="12.85546875" style="17" customWidth="1"/>
    <col min="5889" max="5889" width="22.28515625" style="17" customWidth="1"/>
    <col min="5890" max="5890" width="31.5703125" style="17" customWidth="1"/>
    <col min="5891" max="5891" width="10.7109375" style="17" customWidth="1"/>
    <col min="5892" max="5892" width="13.28515625" style="17" customWidth="1"/>
    <col min="5893" max="5893" width="4.28515625" style="17" customWidth="1"/>
    <col min="5894" max="5894" width="10.28515625" style="17" customWidth="1"/>
    <col min="5895" max="5895" width="7.7109375" style="17" customWidth="1"/>
    <col min="5896" max="5896" width="12.85546875" style="17" customWidth="1"/>
    <col min="5897" max="5901" width="0" style="17" hidden="1" customWidth="1"/>
    <col min="5902" max="5902" width="14.140625" style="17" customWidth="1"/>
    <col min="5903" max="6143" width="10.42578125" style="17"/>
    <col min="6144" max="6144" width="12.85546875" style="17" customWidth="1"/>
    <col min="6145" max="6145" width="22.28515625" style="17" customWidth="1"/>
    <col min="6146" max="6146" width="31.5703125" style="17" customWidth="1"/>
    <col min="6147" max="6147" width="10.7109375" style="17" customWidth="1"/>
    <col min="6148" max="6148" width="13.28515625" style="17" customWidth="1"/>
    <col min="6149" max="6149" width="4.28515625" style="17" customWidth="1"/>
    <col min="6150" max="6150" width="10.28515625" style="17" customWidth="1"/>
    <col min="6151" max="6151" width="7.7109375" style="17" customWidth="1"/>
    <col min="6152" max="6152" width="12.85546875" style="17" customWidth="1"/>
    <col min="6153" max="6157" width="0" style="17" hidden="1" customWidth="1"/>
    <col min="6158" max="6158" width="14.140625" style="17" customWidth="1"/>
    <col min="6159" max="6399" width="10.42578125" style="17"/>
    <col min="6400" max="6400" width="12.85546875" style="17" customWidth="1"/>
    <col min="6401" max="6401" width="22.28515625" style="17" customWidth="1"/>
    <col min="6402" max="6402" width="31.5703125" style="17" customWidth="1"/>
    <col min="6403" max="6403" width="10.7109375" style="17" customWidth="1"/>
    <col min="6404" max="6404" width="13.28515625" style="17" customWidth="1"/>
    <col min="6405" max="6405" width="4.28515625" style="17" customWidth="1"/>
    <col min="6406" max="6406" width="10.28515625" style="17" customWidth="1"/>
    <col min="6407" max="6407" width="7.7109375" style="17" customWidth="1"/>
    <col min="6408" max="6408" width="12.85546875" style="17" customWidth="1"/>
    <col min="6409" max="6413" width="0" style="17" hidden="1" customWidth="1"/>
    <col min="6414" max="6414" width="14.140625" style="17" customWidth="1"/>
    <col min="6415" max="6655" width="10.42578125" style="17"/>
    <col min="6656" max="6656" width="12.85546875" style="17" customWidth="1"/>
    <col min="6657" max="6657" width="22.28515625" style="17" customWidth="1"/>
    <col min="6658" max="6658" width="31.5703125" style="17" customWidth="1"/>
    <col min="6659" max="6659" width="10.7109375" style="17" customWidth="1"/>
    <col min="6660" max="6660" width="13.28515625" style="17" customWidth="1"/>
    <col min="6661" max="6661" width="4.28515625" style="17" customWidth="1"/>
    <col min="6662" max="6662" width="10.28515625" style="17" customWidth="1"/>
    <col min="6663" max="6663" width="7.7109375" style="17" customWidth="1"/>
    <col min="6664" max="6664" width="12.85546875" style="17" customWidth="1"/>
    <col min="6665" max="6669" width="0" style="17" hidden="1" customWidth="1"/>
    <col min="6670" max="6670" width="14.140625" style="17" customWidth="1"/>
    <col min="6671" max="6911" width="10.42578125" style="17"/>
    <col min="6912" max="6912" width="12.85546875" style="17" customWidth="1"/>
    <col min="6913" max="6913" width="22.28515625" style="17" customWidth="1"/>
    <col min="6914" max="6914" width="31.5703125" style="17" customWidth="1"/>
    <col min="6915" max="6915" width="10.7109375" style="17" customWidth="1"/>
    <col min="6916" max="6916" width="13.28515625" style="17" customWidth="1"/>
    <col min="6917" max="6917" width="4.28515625" style="17" customWidth="1"/>
    <col min="6918" max="6918" width="10.28515625" style="17" customWidth="1"/>
    <col min="6919" max="6919" width="7.7109375" style="17" customWidth="1"/>
    <col min="6920" max="6920" width="12.85546875" style="17" customWidth="1"/>
    <col min="6921" max="6925" width="0" style="17" hidden="1" customWidth="1"/>
    <col min="6926" max="6926" width="14.140625" style="17" customWidth="1"/>
    <col min="6927" max="7167" width="10.42578125" style="17"/>
    <col min="7168" max="7168" width="12.85546875" style="17" customWidth="1"/>
    <col min="7169" max="7169" width="22.28515625" style="17" customWidth="1"/>
    <col min="7170" max="7170" width="31.5703125" style="17" customWidth="1"/>
    <col min="7171" max="7171" width="10.7109375" style="17" customWidth="1"/>
    <col min="7172" max="7172" width="13.28515625" style="17" customWidth="1"/>
    <col min="7173" max="7173" width="4.28515625" style="17" customWidth="1"/>
    <col min="7174" max="7174" width="10.28515625" style="17" customWidth="1"/>
    <col min="7175" max="7175" width="7.7109375" style="17" customWidth="1"/>
    <col min="7176" max="7176" width="12.85546875" style="17" customWidth="1"/>
    <col min="7177" max="7181" width="0" style="17" hidden="1" customWidth="1"/>
    <col min="7182" max="7182" width="14.140625" style="17" customWidth="1"/>
    <col min="7183" max="7423" width="10.42578125" style="17"/>
    <col min="7424" max="7424" width="12.85546875" style="17" customWidth="1"/>
    <col min="7425" max="7425" width="22.28515625" style="17" customWidth="1"/>
    <col min="7426" max="7426" width="31.5703125" style="17" customWidth="1"/>
    <col min="7427" max="7427" width="10.7109375" style="17" customWidth="1"/>
    <col min="7428" max="7428" width="13.28515625" style="17" customWidth="1"/>
    <col min="7429" max="7429" width="4.28515625" style="17" customWidth="1"/>
    <col min="7430" max="7430" width="10.28515625" style="17" customWidth="1"/>
    <col min="7431" max="7431" width="7.7109375" style="17" customWidth="1"/>
    <col min="7432" max="7432" width="12.85546875" style="17" customWidth="1"/>
    <col min="7433" max="7437" width="0" style="17" hidden="1" customWidth="1"/>
    <col min="7438" max="7438" width="14.140625" style="17" customWidth="1"/>
    <col min="7439" max="7679" width="10.42578125" style="17"/>
    <col min="7680" max="7680" width="12.85546875" style="17" customWidth="1"/>
    <col min="7681" max="7681" width="22.28515625" style="17" customWidth="1"/>
    <col min="7682" max="7682" width="31.5703125" style="17" customWidth="1"/>
    <col min="7683" max="7683" width="10.7109375" style="17" customWidth="1"/>
    <col min="7684" max="7684" width="13.28515625" style="17" customWidth="1"/>
    <col min="7685" max="7685" width="4.28515625" style="17" customWidth="1"/>
    <col min="7686" max="7686" width="10.28515625" style="17" customWidth="1"/>
    <col min="7687" max="7687" width="7.7109375" style="17" customWidth="1"/>
    <col min="7688" max="7688" width="12.85546875" style="17" customWidth="1"/>
    <col min="7689" max="7693" width="0" style="17" hidden="1" customWidth="1"/>
    <col min="7694" max="7694" width="14.140625" style="17" customWidth="1"/>
    <col min="7695" max="7935" width="10.42578125" style="17"/>
    <col min="7936" max="7936" width="12.85546875" style="17" customWidth="1"/>
    <col min="7937" max="7937" width="22.28515625" style="17" customWidth="1"/>
    <col min="7938" max="7938" width="31.5703125" style="17" customWidth="1"/>
    <col min="7939" max="7939" width="10.7109375" style="17" customWidth="1"/>
    <col min="7940" max="7940" width="13.28515625" style="17" customWidth="1"/>
    <col min="7941" max="7941" width="4.28515625" style="17" customWidth="1"/>
    <col min="7942" max="7942" width="10.28515625" style="17" customWidth="1"/>
    <col min="7943" max="7943" width="7.7109375" style="17" customWidth="1"/>
    <col min="7944" max="7944" width="12.85546875" style="17" customWidth="1"/>
    <col min="7945" max="7949" width="0" style="17" hidden="1" customWidth="1"/>
    <col min="7950" max="7950" width="14.140625" style="17" customWidth="1"/>
    <col min="7951" max="8191" width="10.42578125" style="17"/>
    <col min="8192" max="8192" width="12.85546875" style="17" customWidth="1"/>
    <col min="8193" max="8193" width="22.28515625" style="17" customWidth="1"/>
    <col min="8194" max="8194" width="31.5703125" style="17" customWidth="1"/>
    <col min="8195" max="8195" width="10.7109375" style="17" customWidth="1"/>
    <col min="8196" max="8196" width="13.28515625" style="17" customWidth="1"/>
    <col min="8197" max="8197" width="4.28515625" style="17" customWidth="1"/>
    <col min="8198" max="8198" width="10.28515625" style="17" customWidth="1"/>
    <col min="8199" max="8199" width="7.7109375" style="17" customWidth="1"/>
    <col min="8200" max="8200" width="12.85546875" style="17" customWidth="1"/>
    <col min="8201" max="8205" width="0" style="17" hidden="1" customWidth="1"/>
    <col min="8206" max="8206" width="14.140625" style="17" customWidth="1"/>
    <col min="8207" max="8447" width="10.42578125" style="17"/>
    <col min="8448" max="8448" width="12.85546875" style="17" customWidth="1"/>
    <col min="8449" max="8449" width="22.28515625" style="17" customWidth="1"/>
    <col min="8450" max="8450" width="31.5703125" style="17" customWidth="1"/>
    <col min="8451" max="8451" width="10.7109375" style="17" customWidth="1"/>
    <col min="8452" max="8452" width="13.28515625" style="17" customWidth="1"/>
    <col min="8453" max="8453" width="4.28515625" style="17" customWidth="1"/>
    <col min="8454" max="8454" width="10.28515625" style="17" customWidth="1"/>
    <col min="8455" max="8455" width="7.7109375" style="17" customWidth="1"/>
    <col min="8456" max="8456" width="12.85546875" style="17" customWidth="1"/>
    <col min="8457" max="8461" width="0" style="17" hidden="1" customWidth="1"/>
    <col min="8462" max="8462" width="14.140625" style="17" customWidth="1"/>
    <col min="8463" max="8703" width="10.42578125" style="17"/>
    <col min="8704" max="8704" width="12.85546875" style="17" customWidth="1"/>
    <col min="8705" max="8705" width="22.28515625" style="17" customWidth="1"/>
    <col min="8706" max="8706" width="31.5703125" style="17" customWidth="1"/>
    <col min="8707" max="8707" width="10.7109375" style="17" customWidth="1"/>
    <col min="8708" max="8708" width="13.28515625" style="17" customWidth="1"/>
    <col min="8709" max="8709" width="4.28515625" style="17" customWidth="1"/>
    <col min="8710" max="8710" width="10.28515625" style="17" customWidth="1"/>
    <col min="8711" max="8711" width="7.7109375" style="17" customWidth="1"/>
    <col min="8712" max="8712" width="12.85546875" style="17" customWidth="1"/>
    <col min="8713" max="8717" width="0" style="17" hidden="1" customWidth="1"/>
    <col min="8718" max="8718" width="14.140625" style="17" customWidth="1"/>
    <col min="8719" max="8959" width="10.42578125" style="17"/>
    <col min="8960" max="8960" width="12.85546875" style="17" customWidth="1"/>
    <col min="8961" max="8961" width="22.28515625" style="17" customWidth="1"/>
    <col min="8962" max="8962" width="31.5703125" style="17" customWidth="1"/>
    <col min="8963" max="8963" width="10.7109375" style="17" customWidth="1"/>
    <col min="8964" max="8964" width="13.28515625" style="17" customWidth="1"/>
    <col min="8965" max="8965" width="4.28515625" style="17" customWidth="1"/>
    <col min="8966" max="8966" width="10.28515625" style="17" customWidth="1"/>
    <col min="8967" max="8967" width="7.7109375" style="17" customWidth="1"/>
    <col min="8968" max="8968" width="12.85546875" style="17" customWidth="1"/>
    <col min="8969" max="8973" width="0" style="17" hidden="1" customWidth="1"/>
    <col min="8974" max="8974" width="14.140625" style="17" customWidth="1"/>
    <col min="8975" max="9215" width="10.42578125" style="17"/>
    <col min="9216" max="9216" width="12.85546875" style="17" customWidth="1"/>
    <col min="9217" max="9217" width="22.28515625" style="17" customWidth="1"/>
    <col min="9218" max="9218" width="31.5703125" style="17" customWidth="1"/>
    <col min="9219" max="9219" width="10.7109375" style="17" customWidth="1"/>
    <col min="9220" max="9220" width="13.28515625" style="17" customWidth="1"/>
    <col min="9221" max="9221" width="4.28515625" style="17" customWidth="1"/>
    <col min="9222" max="9222" width="10.28515625" style="17" customWidth="1"/>
    <col min="9223" max="9223" width="7.7109375" style="17" customWidth="1"/>
    <col min="9224" max="9224" width="12.85546875" style="17" customWidth="1"/>
    <col min="9225" max="9229" width="0" style="17" hidden="1" customWidth="1"/>
    <col min="9230" max="9230" width="14.140625" style="17" customWidth="1"/>
    <col min="9231" max="9471" width="10.42578125" style="17"/>
    <col min="9472" max="9472" width="12.85546875" style="17" customWidth="1"/>
    <col min="9473" max="9473" width="22.28515625" style="17" customWidth="1"/>
    <col min="9474" max="9474" width="31.5703125" style="17" customWidth="1"/>
    <col min="9475" max="9475" width="10.7109375" style="17" customWidth="1"/>
    <col min="9476" max="9476" width="13.28515625" style="17" customWidth="1"/>
    <col min="9477" max="9477" width="4.28515625" style="17" customWidth="1"/>
    <col min="9478" max="9478" width="10.28515625" style="17" customWidth="1"/>
    <col min="9479" max="9479" width="7.7109375" style="17" customWidth="1"/>
    <col min="9480" max="9480" width="12.85546875" style="17" customWidth="1"/>
    <col min="9481" max="9485" width="0" style="17" hidden="1" customWidth="1"/>
    <col min="9486" max="9486" width="14.140625" style="17" customWidth="1"/>
    <col min="9487" max="9727" width="10.42578125" style="17"/>
    <col min="9728" max="9728" width="12.85546875" style="17" customWidth="1"/>
    <col min="9729" max="9729" width="22.28515625" style="17" customWidth="1"/>
    <col min="9730" max="9730" width="31.5703125" style="17" customWidth="1"/>
    <col min="9731" max="9731" width="10.7109375" style="17" customWidth="1"/>
    <col min="9732" max="9732" width="13.28515625" style="17" customWidth="1"/>
    <col min="9733" max="9733" width="4.28515625" style="17" customWidth="1"/>
    <col min="9734" max="9734" width="10.28515625" style="17" customWidth="1"/>
    <col min="9735" max="9735" width="7.7109375" style="17" customWidth="1"/>
    <col min="9736" max="9736" width="12.85546875" style="17" customWidth="1"/>
    <col min="9737" max="9741" width="0" style="17" hidden="1" customWidth="1"/>
    <col min="9742" max="9742" width="14.140625" style="17" customWidth="1"/>
    <col min="9743" max="9983" width="10.42578125" style="17"/>
    <col min="9984" max="9984" width="12.85546875" style="17" customWidth="1"/>
    <col min="9985" max="9985" width="22.28515625" style="17" customWidth="1"/>
    <col min="9986" max="9986" width="31.5703125" style="17" customWidth="1"/>
    <col min="9987" max="9987" width="10.7109375" style="17" customWidth="1"/>
    <col min="9988" max="9988" width="13.28515625" style="17" customWidth="1"/>
    <col min="9989" max="9989" width="4.28515625" style="17" customWidth="1"/>
    <col min="9990" max="9990" width="10.28515625" style="17" customWidth="1"/>
    <col min="9991" max="9991" width="7.7109375" style="17" customWidth="1"/>
    <col min="9992" max="9992" width="12.85546875" style="17" customWidth="1"/>
    <col min="9993" max="9997" width="0" style="17" hidden="1" customWidth="1"/>
    <col min="9998" max="9998" width="14.140625" style="17" customWidth="1"/>
    <col min="9999" max="10239" width="10.42578125" style="17"/>
    <col min="10240" max="10240" width="12.85546875" style="17" customWidth="1"/>
    <col min="10241" max="10241" width="22.28515625" style="17" customWidth="1"/>
    <col min="10242" max="10242" width="31.5703125" style="17" customWidth="1"/>
    <col min="10243" max="10243" width="10.7109375" style="17" customWidth="1"/>
    <col min="10244" max="10244" width="13.28515625" style="17" customWidth="1"/>
    <col min="10245" max="10245" width="4.28515625" style="17" customWidth="1"/>
    <col min="10246" max="10246" width="10.28515625" style="17" customWidth="1"/>
    <col min="10247" max="10247" width="7.7109375" style="17" customWidth="1"/>
    <col min="10248" max="10248" width="12.85546875" style="17" customWidth="1"/>
    <col min="10249" max="10253" width="0" style="17" hidden="1" customWidth="1"/>
    <col min="10254" max="10254" width="14.140625" style="17" customWidth="1"/>
    <col min="10255" max="10495" width="10.42578125" style="17"/>
    <col min="10496" max="10496" width="12.85546875" style="17" customWidth="1"/>
    <col min="10497" max="10497" width="22.28515625" style="17" customWidth="1"/>
    <col min="10498" max="10498" width="31.5703125" style="17" customWidth="1"/>
    <col min="10499" max="10499" width="10.7109375" style="17" customWidth="1"/>
    <col min="10500" max="10500" width="13.28515625" style="17" customWidth="1"/>
    <col min="10501" max="10501" width="4.28515625" style="17" customWidth="1"/>
    <col min="10502" max="10502" width="10.28515625" style="17" customWidth="1"/>
    <col min="10503" max="10503" width="7.7109375" style="17" customWidth="1"/>
    <col min="10504" max="10504" width="12.85546875" style="17" customWidth="1"/>
    <col min="10505" max="10509" width="0" style="17" hidden="1" customWidth="1"/>
    <col min="10510" max="10510" width="14.140625" style="17" customWidth="1"/>
    <col min="10511" max="10751" width="10.42578125" style="17"/>
    <col min="10752" max="10752" width="12.85546875" style="17" customWidth="1"/>
    <col min="10753" max="10753" width="22.28515625" style="17" customWidth="1"/>
    <col min="10754" max="10754" width="31.5703125" style="17" customWidth="1"/>
    <col min="10755" max="10755" width="10.7109375" style="17" customWidth="1"/>
    <col min="10756" max="10756" width="13.28515625" style="17" customWidth="1"/>
    <col min="10757" max="10757" width="4.28515625" style="17" customWidth="1"/>
    <col min="10758" max="10758" width="10.28515625" style="17" customWidth="1"/>
    <col min="10759" max="10759" width="7.7109375" style="17" customWidth="1"/>
    <col min="10760" max="10760" width="12.85546875" style="17" customWidth="1"/>
    <col min="10761" max="10765" width="0" style="17" hidden="1" customWidth="1"/>
    <col min="10766" max="10766" width="14.140625" style="17" customWidth="1"/>
    <col min="10767" max="11007" width="10.42578125" style="17"/>
    <col min="11008" max="11008" width="12.85546875" style="17" customWidth="1"/>
    <col min="11009" max="11009" width="22.28515625" style="17" customWidth="1"/>
    <col min="11010" max="11010" width="31.5703125" style="17" customWidth="1"/>
    <col min="11011" max="11011" width="10.7109375" style="17" customWidth="1"/>
    <col min="11012" max="11012" width="13.28515625" style="17" customWidth="1"/>
    <col min="11013" max="11013" width="4.28515625" style="17" customWidth="1"/>
    <col min="11014" max="11014" width="10.28515625" style="17" customWidth="1"/>
    <col min="11015" max="11015" width="7.7109375" style="17" customWidth="1"/>
    <col min="11016" max="11016" width="12.85546875" style="17" customWidth="1"/>
    <col min="11017" max="11021" width="0" style="17" hidden="1" customWidth="1"/>
    <col min="11022" max="11022" width="14.140625" style="17" customWidth="1"/>
    <col min="11023" max="11263" width="10.42578125" style="17"/>
    <col min="11264" max="11264" width="12.85546875" style="17" customWidth="1"/>
    <col min="11265" max="11265" width="22.28515625" style="17" customWidth="1"/>
    <col min="11266" max="11266" width="31.5703125" style="17" customWidth="1"/>
    <col min="11267" max="11267" width="10.7109375" style="17" customWidth="1"/>
    <col min="11268" max="11268" width="13.28515625" style="17" customWidth="1"/>
    <col min="11269" max="11269" width="4.28515625" style="17" customWidth="1"/>
    <col min="11270" max="11270" width="10.28515625" style="17" customWidth="1"/>
    <col min="11271" max="11271" width="7.7109375" style="17" customWidth="1"/>
    <col min="11272" max="11272" width="12.85546875" style="17" customWidth="1"/>
    <col min="11273" max="11277" width="0" style="17" hidden="1" customWidth="1"/>
    <col min="11278" max="11278" width="14.140625" style="17" customWidth="1"/>
    <col min="11279" max="11519" width="10.42578125" style="17"/>
    <col min="11520" max="11520" width="12.85546875" style="17" customWidth="1"/>
    <col min="11521" max="11521" width="22.28515625" style="17" customWidth="1"/>
    <col min="11522" max="11522" width="31.5703125" style="17" customWidth="1"/>
    <col min="11523" max="11523" width="10.7109375" style="17" customWidth="1"/>
    <col min="11524" max="11524" width="13.28515625" style="17" customWidth="1"/>
    <col min="11525" max="11525" width="4.28515625" style="17" customWidth="1"/>
    <col min="11526" max="11526" width="10.28515625" style="17" customWidth="1"/>
    <col min="11527" max="11527" width="7.7109375" style="17" customWidth="1"/>
    <col min="11528" max="11528" width="12.85546875" style="17" customWidth="1"/>
    <col min="11529" max="11533" width="0" style="17" hidden="1" customWidth="1"/>
    <col min="11534" max="11534" width="14.140625" style="17" customWidth="1"/>
    <col min="11535" max="11775" width="10.42578125" style="17"/>
    <col min="11776" max="11776" width="12.85546875" style="17" customWidth="1"/>
    <col min="11777" max="11777" width="22.28515625" style="17" customWidth="1"/>
    <col min="11778" max="11778" width="31.5703125" style="17" customWidth="1"/>
    <col min="11779" max="11779" width="10.7109375" style="17" customWidth="1"/>
    <col min="11780" max="11780" width="13.28515625" style="17" customWidth="1"/>
    <col min="11781" max="11781" width="4.28515625" style="17" customWidth="1"/>
    <col min="11782" max="11782" width="10.28515625" style="17" customWidth="1"/>
    <col min="11783" max="11783" width="7.7109375" style="17" customWidth="1"/>
    <col min="11784" max="11784" width="12.85546875" style="17" customWidth="1"/>
    <col min="11785" max="11789" width="0" style="17" hidden="1" customWidth="1"/>
    <col min="11790" max="11790" width="14.140625" style="17" customWidth="1"/>
    <col min="11791" max="12031" width="10.42578125" style="17"/>
    <col min="12032" max="12032" width="12.85546875" style="17" customWidth="1"/>
    <col min="12033" max="12033" width="22.28515625" style="17" customWidth="1"/>
    <col min="12034" max="12034" width="31.5703125" style="17" customWidth="1"/>
    <col min="12035" max="12035" width="10.7109375" style="17" customWidth="1"/>
    <col min="12036" max="12036" width="13.28515625" style="17" customWidth="1"/>
    <col min="12037" max="12037" width="4.28515625" style="17" customWidth="1"/>
    <col min="12038" max="12038" width="10.28515625" style="17" customWidth="1"/>
    <col min="12039" max="12039" width="7.7109375" style="17" customWidth="1"/>
    <col min="12040" max="12040" width="12.85546875" style="17" customWidth="1"/>
    <col min="12041" max="12045" width="0" style="17" hidden="1" customWidth="1"/>
    <col min="12046" max="12046" width="14.140625" style="17" customWidth="1"/>
    <col min="12047" max="12287" width="10.42578125" style="17"/>
    <col min="12288" max="12288" width="12.85546875" style="17" customWidth="1"/>
    <col min="12289" max="12289" width="22.28515625" style="17" customWidth="1"/>
    <col min="12290" max="12290" width="31.5703125" style="17" customWidth="1"/>
    <col min="12291" max="12291" width="10.7109375" style="17" customWidth="1"/>
    <col min="12292" max="12292" width="13.28515625" style="17" customWidth="1"/>
    <col min="12293" max="12293" width="4.28515625" style="17" customWidth="1"/>
    <col min="12294" max="12294" width="10.28515625" style="17" customWidth="1"/>
    <col min="12295" max="12295" width="7.7109375" style="17" customWidth="1"/>
    <col min="12296" max="12296" width="12.85546875" style="17" customWidth="1"/>
    <col min="12297" max="12301" width="0" style="17" hidden="1" customWidth="1"/>
    <col min="12302" max="12302" width="14.140625" style="17" customWidth="1"/>
    <col min="12303" max="12543" width="10.42578125" style="17"/>
    <col min="12544" max="12544" width="12.85546875" style="17" customWidth="1"/>
    <col min="12545" max="12545" width="22.28515625" style="17" customWidth="1"/>
    <col min="12546" max="12546" width="31.5703125" style="17" customWidth="1"/>
    <col min="12547" max="12547" width="10.7109375" style="17" customWidth="1"/>
    <col min="12548" max="12548" width="13.28515625" style="17" customWidth="1"/>
    <col min="12549" max="12549" width="4.28515625" style="17" customWidth="1"/>
    <col min="12550" max="12550" width="10.28515625" style="17" customWidth="1"/>
    <col min="12551" max="12551" width="7.7109375" style="17" customWidth="1"/>
    <col min="12552" max="12552" width="12.85546875" style="17" customWidth="1"/>
    <col min="12553" max="12557" width="0" style="17" hidden="1" customWidth="1"/>
    <col min="12558" max="12558" width="14.140625" style="17" customWidth="1"/>
    <col min="12559" max="12799" width="10.42578125" style="17"/>
    <col min="12800" max="12800" width="12.85546875" style="17" customWidth="1"/>
    <col min="12801" max="12801" width="22.28515625" style="17" customWidth="1"/>
    <col min="12802" max="12802" width="31.5703125" style="17" customWidth="1"/>
    <col min="12803" max="12803" width="10.7109375" style="17" customWidth="1"/>
    <col min="12804" max="12804" width="13.28515625" style="17" customWidth="1"/>
    <col min="12805" max="12805" width="4.28515625" style="17" customWidth="1"/>
    <col min="12806" max="12806" width="10.28515625" style="17" customWidth="1"/>
    <col min="12807" max="12807" width="7.7109375" style="17" customWidth="1"/>
    <col min="12808" max="12808" width="12.85546875" style="17" customWidth="1"/>
    <col min="12809" max="12813" width="0" style="17" hidden="1" customWidth="1"/>
    <col min="12814" max="12814" width="14.140625" style="17" customWidth="1"/>
    <col min="12815" max="13055" width="10.42578125" style="17"/>
    <col min="13056" max="13056" width="12.85546875" style="17" customWidth="1"/>
    <col min="13057" max="13057" width="22.28515625" style="17" customWidth="1"/>
    <col min="13058" max="13058" width="31.5703125" style="17" customWidth="1"/>
    <col min="13059" max="13059" width="10.7109375" style="17" customWidth="1"/>
    <col min="13060" max="13060" width="13.28515625" style="17" customWidth="1"/>
    <col min="13061" max="13061" width="4.28515625" style="17" customWidth="1"/>
    <col min="13062" max="13062" width="10.28515625" style="17" customWidth="1"/>
    <col min="13063" max="13063" width="7.7109375" style="17" customWidth="1"/>
    <col min="13064" max="13064" width="12.85546875" style="17" customWidth="1"/>
    <col min="13065" max="13069" width="0" style="17" hidden="1" customWidth="1"/>
    <col min="13070" max="13070" width="14.140625" style="17" customWidth="1"/>
    <col min="13071" max="13311" width="10.42578125" style="17"/>
    <col min="13312" max="13312" width="12.85546875" style="17" customWidth="1"/>
    <col min="13313" max="13313" width="22.28515625" style="17" customWidth="1"/>
    <col min="13314" max="13314" width="31.5703125" style="17" customWidth="1"/>
    <col min="13315" max="13315" width="10.7109375" style="17" customWidth="1"/>
    <col min="13316" max="13316" width="13.28515625" style="17" customWidth="1"/>
    <col min="13317" max="13317" width="4.28515625" style="17" customWidth="1"/>
    <col min="13318" max="13318" width="10.28515625" style="17" customWidth="1"/>
    <col min="13319" max="13319" width="7.7109375" style="17" customWidth="1"/>
    <col min="13320" max="13320" width="12.85546875" style="17" customWidth="1"/>
    <col min="13321" max="13325" width="0" style="17" hidden="1" customWidth="1"/>
    <col min="13326" max="13326" width="14.140625" style="17" customWidth="1"/>
    <col min="13327" max="13567" width="10.42578125" style="17"/>
    <col min="13568" max="13568" width="12.85546875" style="17" customWidth="1"/>
    <col min="13569" max="13569" width="22.28515625" style="17" customWidth="1"/>
    <col min="13570" max="13570" width="31.5703125" style="17" customWidth="1"/>
    <col min="13571" max="13571" width="10.7109375" style="17" customWidth="1"/>
    <col min="13572" max="13572" width="13.28515625" style="17" customWidth="1"/>
    <col min="13573" max="13573" width="4.28515625" style="17" customWidth="1"/>
    <col min="13574" max="13574" width="10.28515625" style="17" customWidth="1"/>
    <col min="13575" max="13575" width="7.7109375" style="17" customWidth="1"/>
    <col min="13576" max="13576" width="12.85546875" style="17" customWidth="1"/>
    <col min="13577" max="13581" width="0" style="17" hidden="1" customWidth="1"/>
    <col min="13582" max="13582" width="14.140625" style="17" customWidth="1"/>
    <col min="13583" max="13823" width="10.42578125" style="17"/>
    <col min="13824" max="13824" width="12.85546875" style="17" customWidth="1"/>
    <col min="13825" max="13825" width="22.28515625" style="17" customWidth="1"/>
    <col min="13826" max="13826" width="31.5703125" style="17" customWidth="1"/>
    <col min="13827" max="13827" width="10.7109375" style="17" customWidth="1"/>
    <col min="13828" max="13828" width="13.28515625" style="17" customWidth="1"/>
    <col min="13829" max="13829" width="4.28515625" style="17" customWidth="1"/>
    <col min="13830" max="13830" width="10.28515625" style="17" customWidth="1"/>
    <col min="13831" max="13831" width="7.7109375" style="17" customWidth="1"/>
    <col min="13832" max="13832" width="12.85546875" style="17" customWidth="1"/>
    <col min="13833" max="13837" width="0" style="17" hidden="1" customWidth="1"/>
    <col min="13838" max="13838" width="14.140625" style="17" customWidth="1"/>
    <col min="13839" max="14079" width="10.42578125" style="17"/>
    <col min="14080" max="14080" width="12.85546875" style="17" customWidth="1"/>
    <col min="14081" max="14081" width="22.28515625" style="17" customWidth="1"/>
    <col min="14082" max="14082" width="31.5703125" style="17" customWidth="1"/>
    <col min="14083" max="14083" width="10.7109375" style="17" customWidth="1"/>
    <col min="14084" max="14084" width="13.28515625" style="17" customWidth="1"/>
    <col min="14085" max="14085" width="4.28515625" style="17" customWidth="1"/>
    <col min="14086" max="14086" width="10.28515625" style="17" customWidth="1"/>
    <col min="14087" max="14087" width="7.7109375" style="17" customWidth="1"/>
    <col min="14088" max="14088" width="12.85546875" style="17" customWidth="1"/>
    <col min="14089" max="14093" width="0" style="17" hidden="1" customWidth="1"/>
    <col min="14094" max="14094" width="14.140625" style="17" customWidth="1"/>
    <col min="14095" max="14335" width="10.42578125" style="17"/>
    <col min="14336" max="14336" width="12.85546875" style="17" customWidth="1"/>
    <col min="14337" max="14337" width="22.28515625" style="17" customWidth="1"/>
    <col min="14338" max="14338" width="31.5703125" style="17" customWidth="1"/>
    <col min="14339" max="14339" width="10.7109375" style="17" customWidth="1"/>
    <col min="14340" max="14340" width="13.28515625" style="17" customWidth="1"/>
    <col min="14341" max="14341" width="4.28515625" style="17" customWidth="1"/>
    <col min="14342" max="14342" width="10.28515625" style="17" customWidth="1"/>
    <col min="14343" max="14343" width="7.7109375" style="17" customWidth="1"/>
    <col min="14344" max="14344" width="12.85546875" style="17" customWidth="1"/>
    <col min="14345" max="14349" width="0" style="17" hidden="1" customWidth="1"/>
    <col min="14350" max="14350" width="14.140625" style="17" customWidth="1"/>
    <col min="14351" max="14591" width="10.42578125" style="17"/>
    <col min="14592" max="14592" width="12.85546875" style="17" customWidth="1"/>
    <col min="14593" max="14593" width="22.28515625" style="17" customWidth="1"/>
    <col min="14594" max="14594" width="31.5703125" style="17" customWidth="1"/>
    <col min="14595" max="14595" width="10.7109375" style="17" customWidth="1"/>
    <col min="14596" max="14596" width="13.28515625" style="17" customWidth="1"/>
    <col min="14597" max="14597" width="4.28515625" style="17" customWidth="1"/>
    <col min="14598" max="14598" width="10.28515625" style="17" customWidth="1"/>
    <col min="14599" max="14599" width="7.7109375" style="17" customWidth="1"/>
    <col min="14600" max="14600" width="12.85546875" style="17" customWidth="1"/>
    <col min="14601" max="14605" width="0" style="17" hidden="1" customWidth="1"/>
    <col min="14606" max="14606" width="14.140625" style="17" customWidth="1"/>
    <col min="14607" max="14847" width="10.42578125" style="17"/>
    <col min="14848" max="14848" width="12.85546875" style="17" customWidth="1"/>
    <col min="14849" max="14849" width="22.28515625" style="17" customWidth="1"/>
    <col min="14850" max="14850" width="31.5703125" style="17" customWidth="1"/>
    <col min="14851" max="14851" width="10.7109375" style="17" customWidth="1"/>
    <col min="14852" max="14852" width="13.28515625" style="17" customWidth="1"/>
    <col min="14853" max="14853" width="4.28515625" style="17" customWidth="1"/>
    <col min="14854" max="14854" width="10.28515625" style="17" customWidth="1"/>
    <col min="14855" max="14855" width="7.7109375" style="17" customWidth="1"/>
    <col min="14856" max="14856" width="12.85546875" style="17" customWidth="1"/>
    <col min="14857" max="14861" width="0" style="17" hidden="1" customWidth="1"/>
    <col min="14862" max="14862" width="14.140625" style="17" customWidth="1"/>
    <col min="14863" max="15103" width="10.42578125" style="17"/>
    <col min="15104" max="15104" width="12.85546875" style="17" customWidth="1"/>
    <col min="15105" max="15105" width="22.28515625" style="17" customWidth="1"/>
    <col min="15106" max="15106" width="31.5703125" style="17" customWidth="1"/>
    <col min="15107" max="15107" width="10.7109375" style="17" customWidth="1"/>
    <col min="15108" max="15108" width="13.28515625" style="17" customWidth="1"/>
    <col min="15109" max="15109" width="4.28515625" style="17" customWidth="1"/>
    <col min="15110" max="15110" width="10.28515625" style="17" customWidth="1"/>
    <col min="15111" max="15111" width="7.7109375" style="17" customWidth="1"/>
    <col min="15112" max="15112" width="12.85546875" style="17" customWidth="1"/>
    <col min="15113" max="15117" width="0" style="17" hidden="1" customWidth="1"/>
    <col min="15118" max="15118" width="14.140625" style="17" customWidth="1"/>
    <col min="15119" max="15359" width="10.42578125" style="17"/>
    <col min="15360" max="15360" width="12.85546875" style="17" customWidth="1"/>
    <col min="15361" max="15361" width="22.28515625" style="17" customWidth="1"/>
    <col min="15362" max="15362" width="31.5703125" style="17" customWidth="1"/>
    <col min="15363" max="15363" width="10.7109375" style="17" customWidth="1"/>
    <col min="15364" max="15364" width="13.28515625" style="17" customWidth="1"/>
    <col min="15365" max="15365" width="4.28515625" style="17" customWidth="1"/>
    <col min="15366" max="15366" width="10.28515625" style="17" customWidth="1"/>
    <col min="15367" max="15367" width="7.7109375" style="17" customWidth="1"/>
    <col min="15368" max="15368" width="12.85546875" style="17" customWidth="1"/>
    <col min="15369" max="15373" width="0" style="17" hidden="1" customWidth="1"/>
    <col min="15374" max="15374" width="14.140625" style="17" customWidth="1"/>
    <col min="15375" max="15615" width="10.42578125" style="17"/>
    <col min="15616" max="15616" width="12.85546875" style="17" customWidth="1"/>
    <col min="15617" max="15617" width="22.28515625" style="17" customWidth="1"/>
    <col min="15618" max="15618" width="31.5703125" style="17" customWidth="1"/>
    <col min="15619" max="15619" width="10.7109375" style="17" customWidth="1"/>
    <col min="15620" max="15620" width="13.28515625" style="17" customWidth="1"/>
    <col min="15621" max="15621" width="4.28515625" style="17" customWidth="1"/>
    <col min="15622" max="15622" width="10.28515625" style="17" customWidth="1"/>
    <col min="15623" max="15623" width="7.7109375" style="17" customWidth="1"/>
    <col min="15624" max="15624" width="12.85546875" style="17" customWidth="1"/>
    <col min="15625" max="15629" width="0" style="17" hidden="1" customWidth="1"/>
    <col min="15630" max="15630" width="14.140625" style="17" customWidth="1"/>
    <col min="15631" max="15871" width="10.42578125" style="17"/>
    <col min="15872" max="15872" width="12.85546875" style="17" customWidth="1"/>
    <col min="15873" max="15873" width="22.28515625" style="17" customWidth="1"/>
    <col min="15874" max="15874" width="31.5703125" style="17" customWidth="1"/>
    <col min="15875" max="15875" width="10.7109375" style="17" customWidth="1"/>
    <col min="15876" max="15876" width="13.28515625" style="17" customWidth="1"/>
    <col min="15877" max="15877" width="4.28515625" style="17" customWidth="1"/>
    <col min="15878" max="15878" width="10.28515625" style="17" customWidth="1"/>
    <col min="15879" max="15879" width="7.7109375" style="17" customWidth="1"/>
    <col min="15880" max="15880" width="12.85546875" style="17" customWidth="1"/>
    <col min="15881" max="15885" width="0" style="17" hidden="1" customWidth="1"/>
    <col min="15886" max="15886" width="14.140625" style="17" customWidth="1"/>
    <col min="15887" max="16127" width="10.42578125" style="17"/>
    <col min="16128" max="16128" width="12.85546875" style="17" customWidth="1"/>
    <col min="16129" max="16129" width="22.28515625" style="17" customWidth="1"/>
    <col min="16130" max="16130" width="31.5703125" style="17" customWidth="1"/>
    <col min="16131" max="16131" width="10.7109375" style="17" customWidth="1"/>
    <col min="16132" max="16132" width="13.28515625" style="17" customWidth="1"/>
    <col min="16133" max="16133" width="4.28515625" style="17" customWidth="1"/>
    <col min="16134" max="16134" width="10.28515625" style="17" customWidth="1"/>
    <col min="16135" max="16135" width="7.7109375" style="17" customWidth="1"/>
    <col min="16136" max="16136" width="12.85546875" style="17" customWidth="1"/>
    <col min="16137" max="16141" width="0" style="17" hidden="1" customWidth="1"/>
    <col min="16142" max="16142" width="14.140625" style="17" customWidth="1"/>
    <col min="16143" max="16384" width="10.42578125" style="17"/>
  </cols>
  <sheetData>
    <row r="1" spans="1:14" s="4" customFormat="1" ht="18.75" customHeight="1" x14ac:dyDescent="0.25">
      <c r="A1" s="1"/>
      <c r="B1" s="106" t="s">
        <v>0</v>
      </c>
      <c r="C1" s="106"/>
      <c r="D1" s="106"/>
      <c r="E1" s="106"/>
      <c r="F1" s="106"/>
      <c r="G1" s="106"/>
      <c r="H1" s="106"/>
      <c r="I1" s="106"/>
      <c r="J1" s="1"/>
      <c r="K1" s="2"/>
      <c r="L1" s="2"/>
      <c r="M1" s="3" t="s">
        <v>1</v>
      </c>
    </row>
    <row r="2" spans="1:14" s="4" customFormat="1" ht="18.75" customHeight="1" x14ac:dyDescent="0.25">
      <c r="A2" s="2"/>
      <c r="B2" s="106" t="s">
        <v>2</v>
      </c>
      <c r="C2" s="106"/>
      <c r="D2" s="106"/>
      <c r="E2" s="106"/>
      <c r="F2" s="106"/>
      <c r="G2" s="106"/>
      <c r="H2" s="106"/>
      <c r="I2" s="106"/>
      <c r="J2" s="2"/>
      <c r="K2" s="2"/>
      <c r="L2" s="2"/>
      <c r="M2" s="3"/>
    </row>
    <row r="3" spans="1:14" s="4" customFormat="1" ht="26.25" customHeight="1" x14ac:dyDescent="0.25">
      <c r="A3" s="5"/>
      <c r="B3" s="107" t="s">
        <v>199</v>
      </c>
      <c r="C3" s="107"/>
      <c r="D3" s="107"/>
      <c r="E3" s="107"/>
      <c r="F3" s="107"/>
      <c r="G3" s="107"/>
      <c r="H3" s="107"/>
      <c r="I3" s="107"/>
      <c r="J3" s="5"/>
      <c r="K3" s="6"/>
      <c r="L3" s="6"/>
      <c r="M3" s="3" t="s">
        <v>3</v>
      </c>
      <c r="N3" s="7"/>
    </row>
    <row r="4" spans="1:14" s="8" customFormat="1" ht="24" customHeight="1" x14ac:dyDescent="0.25">
      <c r="A4" s="108" t="s">
        <v>4</v>
      </c>
      <c r="B4" s="108" t="s">
        <v>5</v>
      </c>
      <c r="C4" s="108" t="s">
        <v>6</v>
      </c>
      <c r="D4" s="108" t="s">
        <v>7</v>
      </c>
      <c r="E4" s="108" t="s">
        <v>8</v>
      </c>
      <c r="F4" s="109" t="s">
        <v>9</v>
      </c>
      <c r="G4" s="108" t="s">
        <v>10</v>
      </c>
      <c r="H4" s="108" t="s">
        <v>11</v>
      </c>
      <c r="I4" s="97" t="s">
        <v>12</v>
      </c>
      <c r="J4" s="97" t="s">
        <v>13</v>
      </c>
      <c r="K4" s="99" t="s">
        <v>14</v>
      </c>
      <c r="L4" s="100"/>
      <c r="M4" s="100"/>
      <c r="N4" s="100"/>
    </row>
    <row r="5" spans="1:14" s="8" customFormat="1" ht="21" customHeight="1" x14ac:dyDescent="0.25">
      <c r="A5" s="108"/>
      <c r="B5" s="108"/>
      <c r="C5" s="108"/>
      <c r="D5" s="108"/>
      <c r="E5" s="108"/>
      <c r="F5" s="110"/>
      <c r="G5" s="108"/>
      <c r="H5" s="108"/>
      <c r="I5" s="98"/>
      <c r="J5" s="98"/>
      <c r="K5" s="9" t="s">
        <v>15</v>
      </c>
      <c r="L5" s="10"/>
      <c r="M5" s="10"/>
      <c r="N5" s="10"/>
    </row>
    <row r="6" spans="1:14" ht="17.25" customHeight="1" x14ac:dyDescent="0.25">
      <c r="A6" s="85" t="s">
        <v>16</v>
      </c>
      <c r="B6" s="101" t="s">
        <v>17</v>
      </c>
      <c r="C6" s="102" t="s">
        <v>18</v>
      </c>
      <c r="D6" s="81" t="s">
        <v>19</v>
      </c>
      <c r="E6" s="11" t="s">
        <v>20</v>
      </c>
      <c r="F6" s="12" t="s">
        <v>21</v>
      </c>
      <c r="G6" s="13" t="s">
        <v>22</v>
      </c>
      <c r="H6" s="14" t="s">
        <v>23</v>
      </c>
      <c r="I6" s="111">
        <v>10</v>
      </c>
      <c r="J6" s="15" t="e">
        <f>ROUND(I6*(1-K6-L6-M6-N6-#REF!),1)</f>
        <v>#REF!</v>
      </c>
      <c r="K6" s="16">
        <f>VLOOKUP($G6,'[1]VEG price'!$C$4:$W$75,17,0)</f>
        <v>0.18</v>
      </c>
      <c r="L6" s="16"/>
      <c r="M6" s="16"/>
      <c r="N6" s="16"/>
    </row>
    <row r="7" spans="1:14" ht="15.75" customHeight="1" x14ac:dyDescent="0.25">
      <c r="A7" s="86"/>
      <c r="B7" s="101"/>
      <c r="C7" s="103"/>
      <c r="D7" s="81"/>
      <c r="E7" s="11" t="s">
        <v>24</v>
      </c>
      <c r="F7" s="12" t="s">
        <v>21</v>
      </c>
      <c r="G7" s="13" t="s">
        <v>25</v>
      </c>
      <c r="H7" s="14" t="s">
        <v>23</v>
      </c>
      <c r="I7" s="111">
        <v>88.03</v>
      </c>
      <c r="J7" s="15" t="e">
        <f>ROUND(I7*(1-K7-L7-M7-N7-#REF!),1)</f>
        <v>#REF!</v>
      </c>
      <c r="K7" s="16">
        <f>VLOOKUP($G7,'[1]VEG price'!$C$4:$W$75,17,0)</f>
        <v>0.18</v>
      </c>
      <c r="L7" s="16"/>
      <c r="M7" s="16"/>
      <c r="N7" s="16"/>
    </row>
    <row r="8" spans="1:14" ht="26.25" customHeight="1" x14ac:dyDescent="0.25">
      <c r="A8" s="86"/>
      <c r="B8" s="101"/>
      <c r="C8" s="104"/>
      <c r="D8" s="81"/>
      <c r="E8" s="18" t="s">
        <v>26</v>
      </c>
      <c r="F8" s="12" t="s">
        <v>21</v>
      </c>
      <c r="G8" s="13" t="s">
        <v>27</v>
      </c>
      <c r="H8" s="14" t="s">
        <v>23</v>
      </c>
      <c r="I8" s="111">
        <v>11.42</v>
      </c>
      <c r="J8" s="15" t="e">
        <f>ROUND(I8*(1-K8-L8-M8-N8-#REF!),1)</f>
        <v>#REF!</v>
      </c>
      <c r="K8" s="16">
        <f>VLOOKUP($G8,'[1]VEG price'!$C$4:$W$75,17,0)</f>
        <v>0.18</v>
      </c>
      <c r="L8" s="16"/>
      <c r="M8" s="16"/>
      <c r="N8" s="16"/>
    </row>
    <row r="9" spans="1:14" ht="18.75" customHeight="1" x14ac:dyDescent="0.25">
      <c r="A9" s="86"/>
      <c r="B9" s="19" t="s">
        <v>29</v>
      </c>
      <c r="C9" s="20" t="s">
        <v>30</v>
      </c>
      <c r="D9" s="81"/>
      <c r="E9" s="18" t="s">
        <v>20</v>
      </c>
      <c r="F9" s="12" t="s">
        <v>21</v>
      </c>
      <c r="G9" s="13" t="s">
        <v>31</v>
      </c>
      <c r="H9" s="14" t="s">
        <v>23</v>
      </c>
      <c r="I9" s="111">
        <v>9.49</v>
      </c>
      <c r="J9" s="15" t="e">
        <f>ROUND(I9*(1-K9-L9-M9-N9-#REF!),1)</f>
        <v>#REF!</v>
      </c>
      <c r="K9" s="16">
        <f>VLOOKUP($G9,'[1]VEG price'!$C$4:$W$75,17,0)</f>
        <v>0.18</v>
      </c>
      <c r="L9" s="16"/>
      <c r="M9" s="16"/>
      <c r="N9" s="16"/>
    </row>
    <row r="10" spans="1:14" ht="17.25" customHeight="1" x14ac:dyDescent="0.25">
      <c r="A10" s="86"/>
      <c r="B10" s="22" t="s">
        <v>32</v>
      </c>
      <c r="C10" s="21" t="s">
        <v>33</v>
      </c>
      <c r="D10" s="81"/>
      <c r="E10" s="18" t="s">
        <v>20</v>
      </c>
      <c r="F10" s="12" t="s">
        <v>28</v>
      </c>
      <c r="G10" s="13" t="s">
        <v>34</v>
      </c>
      <c r="H10" s="14" t="s">
        <v>23</v>
      </c>
      <c r="I10" s="111">
        <v>11.53</v>
      </c>
      <c r="J10" s="15" t="e">
        <f>ROUND(I10*(1-K10-L10-M10-N10-#REF!),1)</f>
        <v>#REF!</v>
      </c>
      <c r="K10" s="16">
        <f>VLOOKUP($G10,'[1]VEG price'!$C$4:$W$75,17,0)</f>
        <v>0.18</v>
      </c>
      <c r="L10" s="16"/>
      <c r="M10" s="16"/>
      <c r="N10" s="16"/>
    </row>
    <row r="11" spans="1:14" ht="27" customHeight="1" x14ac:dyDescent="0.25">
      <c r="A11" s="86"/>
      <c r="B11" s="22" t="s">
        <v>35</v>
      </c>
      <c r="C11" s="23" t="s">
        <v>36</v>
      </c>
      <c r="D11" s="81"/>
      <c r="E11" s="11" t="s">
        <v>20</v>
      </c>
      <c r="F11" s="12" t="s">
        <v>37</v>
      </c>
      <c r="G11" s="13" t="s">
        <v>38</v>
      </c>
      <c r="H11" s="14" t="s">
        <v>23</v>
      </c>
      <c r="I11" s="111">
        <v>9.08</v>
      </c>
      <c r="J11" s="15" t="e">
        <f>ROUND(I11*(1-K11-L11-M11-N11-#REF!),1)</f>
        <v>#REF!</v>
      </c>
      <c r="K11" s="16">
        <f>VLOOKUP($G11,'[1]VEG price'!$C$4:$W$75,17,0)</f>
        <v>0.18</v>
      </c>
      <c r="L11" s="16"/>
      <c r="M11" s="16"/>
      <c r="N11" s="16"/>
    </row>
    <row r="12" spans="1:14" ht="16.5" customHeight="1" x14ac:dyDescent="0.25">
      <c r="A12" s="86"/>
      <c r="B12" s="105" t="s">
        <v>39</v>
      </c>
      <c r="C12" s="90" t="s">
        <v>40</v>
      </c>
      <c r="D12" s="81"/>
      <c r="E12" s="18" t="s">
        <v>24</v>
      </c>
      <c r="F12" s="12" t="s">
        <v>21</v>
      </c>
      <c r="G12" s="13" t="s">
        <v>41</v>
      </c>
      <c r="H12" s="14" t="s">
        <v>23</v>
      </c>
      <c r="I12" s="111">
        <v>111.79</v>
      </c>
      <c r="J12" s="15" t="e">
        <f>ROUND(I12*(1-K12-L12-M12-N12-#REF!),1)</f>
        <v>#REF!</v>
      </c>
      <c r="K12" s="16">
        <f>VLOOKUP($G12,'[1]VEG price'!$C$4:$W$75,17,0)</f>
        <v>0.18</v>
      </c>
      <c r="L12" s="16"/>
      <c r="M12" s="16"/>
      <c r="N12" s="16"/>
    </row>
    <row r="13" spans="1:14" ht="14.25" customHeight="1" x14ac:dyDescent="0.25">
      <c r="A13" s="86"/>
      <c r="B13" s="105"/>
      <c r="C13" s="91"/>
      <c r="D13" s="81"/>
      <c r="E13" s="18" t="s">
        <v>20</v>
      </c>
      <c r="F13" s="12" t="s">
        <v>21</v>
      </c>
      <c r="G13" s="13" t="s">
        <v>42</v>
      </c>
      <c r="H13" s="14" t="s">
        <v>23</v>
      </c>
      <c r="I13" s="111">
        <v>11.53</v>
      </c>
      <c r="J13" s="15" t="e">
        <f>ROUND(I13*(1-K13-L13-M13-N13-#REF!),1)</f>
        <v>#REF!</v>
      </c>
      <c r="K13" s="16">
        <f>VLOOKUP($G13,'[1]VEG price'!$C$4:$W$75,17,0)</f>
        <v>0.18</v>
      </c>
      <c r="L13" s="16"/>
      <c r="M13" s="16"/>
      <c r="N13" s="16"/>
    </row>
    <row r="14" spans="1:14" ht="15.75" customHeight="1" x14ac:dyDescent="0.25">
      <c r="A14" s="77" t="s">
        <v>43</v>
      </c>
      <c r="B14" s="19" t="s">
        <v>44</v>
      </c>
      <c r="C14" s="20" t="s">
        <v>45</v>
      </c>
      <c r="D14" s="80" t="s">
        <v>19</v>
      </c>
      <c r="E14" s="18" t="s">
        <v>20</v>
      </c>
      <c r="F14" s="12" t="s">
        <v>28</v>
      </c>
      <c r="G14" s="13" t="s">
        <v>46</v>
      </c>
      <c r="H14" s="14" t="s">
        <v>23</v>
      </c>
      <c r="I14" s="111">
        <v>10.71</v>
      </c>
      <c r="J14" s="15" t="e">
        <f>ROUND(I14*(1-K14-L14-M14-N14-#REF!),1)</f>
        <v>#REF!</v>
      </c>
      <c r="K14" s="16">
        <f>VLOOKUP($G14,'[1]VEG price'!$C$4:$W$75,17,0)</f>
        <v>0.18</v>
      </c>
      <c r="L14" s="16"/>
      <c r="M14" s="16"/>
      <c r="N14" s="16"/>
    </row>
    <row r="15" spans="1:14" ht="20.25" customHeight="1" x14ac:dyDescent="0.25">
      <c r="A15" s="78"/>
      <c r="B15" s="22" t="s">
        <v>47</v>
      </c>
      <c r="C15" s="23" t="s">
        <v>48</v>
      </c>
      <c r="D15" s="81"/>
      <c r="E15" s="11" t="s">
        <v>20</v>
      </c>
      <c r="F15" s="12" t="s">
        <v>21</v>
      </c>
      <c r="G15" s="13" t="s">
        <v>49</v>
      </c>
      <c r="H15" s="14" t="s">
        <v>23</v>
      </c>
      <c r="I15" s="111">
        <v>12.85</v>
      </c>
      <c r="J15" s="15" t="e">
        <f>ROUND(I15*(1-K15-L15-M15-N15-#REF!),1)</f>
        <v>#REF!</v>
      </c>
      <c r="K15" s="16">
        <f>VLOOKUP($G15,'[1]VEG price'!$C$4:$W$75,17,0)</f>
        <v>0.18</v>
      </c>
      <c r="L15" s="16"/>
      <c r="M15" s="16"/>
      <c r="N15" s="16"/>
    </row>
    <row r="16" spans="1:14" ht="14.25" customHeight="1" x14ac:dyDescent="0.25">
      <c r="A16" s="85" t="s">
        <v>50</v>
      </c>
      <c r="B16" s="22" t="s">
        <v>51</v>
      </c>
      <c r="C16" s="23" t="s">
        <v>52</v>
      </c>
      <c r="D16" s="80" t="s">
        <v>19</v>
      </c>
      <c r="E16" s="11" t="s">
        <v>20</v>
      </c>
      <c r="F16" s="12" t="s">
        <v>21</v>
      </c>
      <c r="G16" s="13" t="s">
        <v>53</v>
      </c>
      <c r="H16" s="14" t="s">
        <v>23</v>
      </c>
      <c r="I16" s="111">
        <v>18.97</v>
      </c>
      <c r="J16" s="15" t="e">
        <f>ROUND(I16*(1-K16-L16-M16-N16-#REF!),1)</f>
        <v>#REF!</v>
      </c>
      <c r="K16" s="16">
        <f>VLOOKUP($G16,'[1]VEG price'!$C$4:$W$75,17,0)</f>
        <v>0.18</v>
      </c>
      <c r="L16" s="16"/>
      <c r="M16" s="16"/>
      <c r="N16" s="16"/>
    </row>
    <row r="17" spans="1:14" ht="15.75" customHeight="1" x14ac:dyDescent="0.25">
      <c r="A17" s="86"/>
      <c r="B17" s="88" t="s">
        <v>54</v>
      </c>
      <c r="C17" s="90" t="s">
        <v>55</v>
      </c>
      <c r="D17" s="81"/>
      <c r="E17" s="11" t="s">
        <v>20</v>
      </c>
      <c r="F17" s="12" t="s">
        <v>21</v>
      </c>
      <c r="G17" s="13" t="s">
        <v>56</v>
      </c>
      <c r="H17" s="14" t="s">
        <v>23</v>
      </c>
      <c r="I17" s="111">
        <v>18.97</v>
      </c>
      <c r="J17" s="15" t="e">
        <f>ROUND(I17*(1-K17-L17-M17-N17-#REF!),1)</f>
        <v>#REF!</v>
      </c>
      <c r="K17" s="16">
        <f>VLOOKUP($G17,'[1]VEG price'!$C$4:$W$75,17,0)</f>
        <v>0.18</v>
      </c>
      <c r="L17" s="16"/>
      <c r="M17" s="16"/>
      <c r="N17" s="16"/>
    </row>
    <row r="18" spans="1:14" ht="15.75" customHeight="1" x14ac:dyDescent="0.25">
      <c r="A18" s="86"/>
      <c r="B18" s="95"/>
      <c r="C18" s="96"/>
      <c r="D18" s="81"/>
      <c r="E18" s="11" t="s">
        <v>57</v>
      </c>
      <c r="F18" s="12" t="s">
        <v>21</v>
      </c>
      <c r="G18" s="13" t="s">
        <v>58</v>
      </c>
      <c r="H18" s="14" t="s">
        <v>23</v>
      </c>
      <c r="I18" s="111">
        <v>41.82</v>
      </c>
      <c r="J18" s="15" t="e">
        <f>ROUND(I18*(1-K18-L18-M18-N18-#REF!),1)</f>
        <v>#REF!</v>
      </c>
      <c r="K18" s="16">
        <f>VLOOKUP($G18,'[1]VEG price'!$C$4:$W$75,17,0)</f>
        <v>0.18</v>
      </c>
      <c r="L18" s="16"/>
      <c r="M18" s="16"/>
      <c r="N18" s="16"/>
    </row>
    <row r="19" spans="1:14" ht="15.75" customHeight="1" x14ac:dyDescent="0.25">
      <c r="A19" s="86"/>
      <c r="B19" s="19" t="s">
        <v>59</v>
      </c>
      <c r="C19" s="20" t="s">
        <v>60</v>
      </c>
      <c r="D19" s="81"/>
      <c r="E19" s="18" t="s">
        <v>20</v>
      </c>
      <c r="F19" s="12" t="s">
        <v>61</v>
      </c>
      <c r="G19" s="13" t="s">
        <v>62</v>
      </c>
      <c r="H19" s="14" t="s">
        <v>23</v>
      </c>
      <c r="I19" s="111">
        <v>17.239999999999998</v>
      </c>
      <c r="J19" s="15" t="e">
        <f>ROUND(I19*(1-K19-L19-M19-N19-#REF!),1)</f>
        <v>#REF!</v>
      </c>
      <c r="K19" s="16">
        <f>VLOOKUP($G19,'[1]VEG price'!$C$4:$W$75,17,0)</f>
        <v>0.18</v>
      </c>
      <c r="L19" s="16"/>
      <c r="M19" s="16"/>
      <c r="N19" s="16"/>
    </row>
    <row r="20" spans="1:14" ht="20.25" customHeight="1" x14ac:dyDescent="0.25">
      <c r="A20" s="87"/>
      <c r="B20" s="22" t="s">
        <v>63</v>
      </c>
      <c r="C20" s="23" t="s">
        <v>64</v>
      </c>
      <c r="D20" s="82"/>
      <c r="E20" s="11" t="s">
        <v>20</v>
      </c>
      <c r="F20" s="12" t="s">
        <v>61</v>
      </c>
      <c r="G20" s="13" t="s">
        <v>65</v>
      </c>
      <c r="H20" s="14" t="s">
        <v>23</v>
      </c>
      <c r="I20" s="111">
        <v>16.52</v>
      </c>
      <c r="J20" s="15" t="e">
        <f>ROUND(I20*(1-K20-L20-M20-N20-#REF!),1)</f>
        <v>#REF!</v>
      </c>
      <c r="K20" s="16">
        <f>VLOOKUP($G20,'[1]VEG price'!$C$4:$W$75,17,0)</f>
        <v>0.18</v>
      </c>
      <c r="L20" s="16"/>
      <c r="M20" s="16"/>
      <c r="N20" s="16"/>
    </row>
    <row r="21" spans="1:14" ht="17.25" customHeight="1" x14ac:dyDescent="0.25">
      <c r="A21" s="77" t="s">
        <v>66</v>
      </c>
      <c r="B21" s="22" t="s">
        <v>67</v>
      </c>
      <c r="C21" s="23" t="s">
        <v>68</v>
      </c>
      <c r="D21" s="80" t="s">
        <v>19</v>
      </c>
      <c r="E21" s="11" t="s">
        <v>20</v>
      </c>
      <c r="F21" s="12" t="s">
        <v>61</v>
      </c>
      <c r="G21" s="13" t="s">
        <v>69</v>
      </c>
      <c r="H21" s="14" t="s">
        <v>23</v>
      </c>
      <c r="I21" s="111">
        <v>8.16</v>
      </c>
      <c r="J21" s="15" t="e">
        <f>ROUND(I21*(1-K21-L21-M21-N21-#REF!),1)</f>
        <v>#REF!</v>
      </c>
      <c r="K21" s="16">
        <f>VLOOKUP($G21,'[1]VEG price'!$C$4:$W$75,17,0)</f>
        <v>0.18</v>
      </c>
      <c r="L21" s="16"/>
      <c r="M21" s="16"/>
      <c r="N21" s="16"/>
    </row>
    <row r="22" spans="1:14" ht="16.5" customHeight="1" x14ac:dyDescent="0.25">
      <c r="A22" s="79"/>
      <c r="B22" s="73" t="s">
        <v>70</v>
      </c>
      <c r="C22" s="20" t="s">
        <v>71</v>
      </c>
      <c r="D22" s="82"/>
      <c r="E22" s="18" t="s">
        <v>20</v>
      </c>
      <c r="F22" s="12" t="s">
        <v>21</v>
      </c>
      <c r="G22" s="13" t="s">
        <v>72</v>
      </c>
      <c r="H22" s="14" t="s">
        <v>23</v>
      </c>
      <c r="I22" s="111">
        <v>8.16</v>
      </c>
      <c r="J22" s="15" t="e">
        <f>ROUND(I22*(1-K22-L22-M22-N22-#REF!),1)</f>
        <v>#REF!</v>
      </c>
      <c r="K22" s="16">
        <f>VLOOKUP($G22,'[1]VEG price'!$C$4:$W$75,17,0)</f>
        <v>0.18</v>
      </c>
      <c r="L22" s="16"/>
      <c r="M22" s="16"/>
      <c r="N22" s="16"/>
    </row>
    <row r="23" spans="1:14" ht="20.25" customHeight="1" x14ac:dyDescent="0.25">
      <c r="A23" s="24" t="s">
        <v>73</v>
      </c>
      <c r="B23" s="73" t="s">
        <v>74</v>
      </c>
      <c r="C23" s="20" t="s">
        <v>75</v>
      </c>
      <c r="D23" s="80" t="s">
        <v>19</v>
      </c>
      <c r="E23" s="18" t="s">
        <v>20</v>
      </c>
      <c r="F23" s="12" t="s">
        <v>21</v>
      </c>
      <c r="G23" s="13" t="s">
        <v>76</v>
      </c>
      <c r="H23" s="14" t="s">
        <v>23</v>
      </c>
      <c r="I23" s="111">
        <v>13.67</v>
      </c>
      <c r="J23" s="15" t="e">
        <f>ROUND(I23*(1-K23-L23-M23-N23-#REF!),1)</f>
        <v>#REF!</v>
      </c>
      <c r="K23" s="16">
        <f>VLOOKUP($G23,'[1]VEG price'!$C$4:$W$75,17,0)</f>
        <v>0.18</v>
      </c>
      <c r="L23" s="16"/>
      <c r="M23" s="16"/>
      <c r="N23" s="16"/>
    </row>
    <row r="24" spans="1:14" ht="18.75" customHeight="1" x14ac:dyDescent="0.25">
      <c r="A24" s="25"/>
      <c r="B24" s="19" t="s">
        <v>77</v>
      </c>
      <c r="C24" s="20" t="s">
        <v>60</v>
      </c>
      <c r="D24" s="82"/>
      <c r="E24" s="18" t="s">
        <v>20</v>
      </c>
      <c r="F24" s="12" t="s">
        <v>21</v>
      </c>
      <c r="G24" s="13" t="s">
        <v>78</v>
      </c>
      <c r="H24" s="14" t="s">
        <v>23</v>
      </c>
      <c r="I24" s="111">
        <v>13.67</v>
      </c>
      <c r="J24" s="15" t="e">
        <f>ROUND(I24*(1-K24-L24-M24-N24-#REF!),1)</f>
        <v>#REF!</v>
      </c>
      <c r="K24" s="16">
        <f>VLOOKUP($G24,'[1]VEG price'!$C$4:$W$75,17,0)</f>
        <v>0.18</v>
      </c>
      <c r="L24" s="16"/>
      <c r="M24" s="16"/>
      <c r="N24" s="16"/>
    </row>
    <row r="25" spans="1:14" ht="21" customHeight="1" x14ac:dyDescent="0.25">
      <c r="A25" s="85" t="s">
        <v>79</v>
      </c>
      <c r="B25" s="19" t="s">
        <v>80</v>
      </c>
      <c r="C25" s="20" t="s">
        <v>81</v>
      </c>
      <c r="D25" s="93" t="s">
        <v>19</v>
      </c>
      <c r="E25" s="18" t="s">
        <v>20</v>
      </c>
      <c r="F25" s="12" t="s">
        <v>21</v>
      </c>
      <c r="G25" s="13" t="s">
        <v>82</v>
      </c>
      <c r="H25" s="14" t="s">
        <v>23</v>
      </c>
      <c r="I25" s="111">
        <v>19.07</v>
      </c>
      <c r="J25" s="15" t="e">
        <f>ROUND(I25*(1-K25-L25-M25-N25-#REF!),1)</f>
        <v>#REF!</v>
      </c>
      <c r="K25" s="16">
        <f>VLOOKUP($G25,'[1]VEG price'!$C$4:$W$75,17,0)</f>
        <v>0.18</v>
      </c>
      <c r="L25" s="16"/>
      <c r="M25" s="16"/>
      <c r="N25" s="16"/>
    </row>
    <row r="26" spans="1:14" ht="27" customHeight="1" x14ac:dyDescent="0.25">
      <c r="A26" s="86"/>
      <c r="B26" s="19" t="s">
        <v>83</v>
      </c>
      <c r="C26" s="20" t="s">
        <v>84</v>
      </c>
      <c r="D26" s="93"/>
      <c r="E26" s="18" t="s">
        <v>20</v>
      </c>
      <c r="F26" s="12" t="s">
        <v>21</v>
      </c>
      <c r="G26" s="13" t="s">
        <v>85</v>
      </c>
      <c r="H26" s="14" t="s">
        <v>23</v>
      </c>
      <c r="I26" s="111">
        <v>13.36</v>
      </c>
      <c r="J26" s="15" t="e">
        <f>ROUND(I26*(1-K26-L26-M26-N26-#REF!),1)</f>
        <v>#REF!</v>
      </c>
      <c r="K26" s="16">
        <f>VLOOKUP($G26,'[1]VEG price'!$C$4:$W$75,17,0)</f>
        <v>0.18</v>
      </c>
      <c r="L26" s="16"/>
      <c r="M26" s="16"/>
      <c r="N26" s="16"/>
    </row>
    <row r="27" spans="1:14" ht="18" customHeight="1" x14ac:dyDescent="0.25">
      <c r="A27" s="87"/>
      <c r="B27" s="19" t="s">
        <v>86</v>
      </c>
      <c r="C27" s="23" t="s">
        <v>87</v>
      </c>
      <c r="D27" s="94"/>
      <c r="E27" s="18" t="s">
        <v>20</v>
      </c>
      <c r="F27" s="12" t="s">
        <v>21</v>
      </c>
      <c r="G27" s="13" t="s">
        <v>88</v>
      </c>
      <c r="H27" s="14" t="s">
        <v>23</v>
      </c>
      <c r="I27" s="111">
        <v>34.07</v>
      </c>
      <c r="J27" s="15" t="e">
        <f>ROUND(I27*(1-K27-L27-M27-N27-#REF!),1)</f>
        <v>#REF!</v>
      </c>
      <c r="K27" s="16">
        <f>VLOOKUP($G27,'[1]VEG price'!$C$4:$W$75,17,0)</f>
        <v>0.18</v>
      </c>
      <c r="L27" s="16"/>
      <c r="M27" s="16"/>
      <c r="N27" s="16"/>
    </row>
    <row r="28" spans="1:14" ht="18.75" customHeight="1" x14ac:dyDescent="0.25">
      <c r="A28" s="85" t="s">
        <v>89</v>
      </c>
      <c r="B28" s="19" t="s">
        <v>90</v>
      </c>
      <c r="C28" s="20" t="s">
        <v>91</v>
      </c>
      <c r="D28" s="80" t="s">
        <v>19</v>
      </c>
      <c r="E28" s="18" t="s">
        <v>20</v>
      </c>
      <c r="F28" s="12" t="s">
        <v>37</v>
      </c>
      <c r="G28" s="13" t="s">
        <v>92</v>
      </c>
      <c r="H28" s="14" t="s">
        <v>23</v>
      </c>
      <c r="I28" s="111">
        <v>76.400000000000006</v>
      </c>
      <c r="J28" s="15" t="e">
        <f>ROUND(I28*(1-K28-L28-M28-N28-#REF!),1)</f>
        <v>#REF!</v>
      </c>
      <c r="K28" s="16">
        <f>VLOOKUP($G28,'[1]VEG price'!$C$4:$W$75,17,0)</f>
        <v>0.18</v>
      </c>
      <c r="L28" s="16"/>
      <c r="M28" s="16"/>
      <c r="N28" s="16"/>
    </row>
    <row r="29" spans="1:14" ht="16.5" customHeight="1" x14ac:dyDescent="0.25">
      <c r="A29" s="86"/>
      <c r="B29" s="19" t="s">
        <v>93</v>
      </c>
      <c r="C29" s="20" t="s">
        <v>94</v>
      </c>
      <c r="D29" s="81"/>
      <c r="E29" s="18" t="s">
        <v>20</v>
      </c>
      <c r="F29" s="12" t="s">
        <v>21</v>
      </c>
      <c r="G29" s="13" t="s">
        <v>95</v>
      </c>
      <c r="H29" s="14" t="s">
        <v>23</v>
      </c>
      <c r="I29" s="111">
        <v>107.1</v>
      </c>
      <c r="J29" s="15" t="e">
        <f>ROUND(I29*(1-K29-L29-M29-N29-#REF!),1)</f>
        <v>#REF!</v>
      </c>
      <c r="K29" s="16">
        <f>VLOOKUP($G29,'[1]VEG price'!$C$4:$W$75,17,0)</f>
        <v>0.18</v>
      </c>
      <c r="L29" s="16"/>
      <c r="M29" s="16"/>
      <c r="N29" s="16"/>
    </row>
    <row r="30" spans="1:14" ht="16.5" customHeight="1" x14ac:dyDescent="0.25">
      <c r="A30" s="86"/>
      <c r="B30" s="88" t="s">
        <v>96</v>
      </c>
      <c r="C30" s="90" t="s">
        <v>97</v>
      </c>
      <c r="D30" s="80" t="s">
        <v>19</v>
      </c>
      <c r="E30" s="18" t="s">
        <v>20</v>
      </c>
      <c r="F30" s="12" t="s">
        <v>28</v>
      </c>
      <c r="G30" s="13" t="s">
        <v>98</v>
      </c>
      <c r="H30" s="14" t="s">
        <v>23</v>
      </c>
      <c r="I30" s="111">
        <v>107.1</v>
      </c>
      <c r="J30" s="15" t="e">
        <f>ROUND(I30*(1-K30-L30-M30-N30-#REF!),1)</f>
        <v>#REF!</v>
      </c>
      <c r="K30" s="16">
        <f>VLOOKUP($G30,'[1]VEG price'!$C$4:$W$75,17,0)</f>
        <v>0.18</v>
      </c>
      <c r="L30" s="16"/>
      <c r="M30" s="16"/>
      <c r="N30" s="16"/>
    </row>
    <row r="31" spans="1:14" ht="15" customHeight="1" x14ac:dyDescent="0.25">
      <c r="A31" s="87"/>
      <c r="B31" s="89"/>
      <c r="C31" s="91"/>
      <c r="D31" s="82"/>
      <c r="E31" s="18" t="s">
        <v>99</v>
      </c>
      <c r="F31" s="12" t="s">
        <v>28</v>
      </c>
      <c r="G31" s="13" t="s">
        <v>100</v>
      </c>
      <c r="H31" s="14" t="s">
        <v>23</v>
      </c>
      <c r="I31" s="111">
        <v>56.1</v>
      </c>
      <c r="J31" s="15" t="e">
        <f>ROUND(I31*(1-K31-L31-M31-N31-#REF!),1)</f>
        <v>#REF!</v>
      </c>
      <c r="K31" s="16">
        <f>VLOOKUP($G31,'[1]VEG price'!$C$4:$W$75,17,0)</f>
        <v>0.18</v>
      </c>
      <c r="L31" s="16"/>
      <c r="M31" s="16"/>
      <c r="N31" s="16"/>
    </row>
    <row r="32" spans="1:14" ht="24" x14ac:dyDescent="0.25">
      <c r="A32" s="26" t="s">
        <v>101</v>
      </c>
      <c r="B32" s="19" t="s">
        <v>102</v>
      </c>
      <c r="C32" s="20" t="s">
        <v>103</v>
      </c>
      <c r="D32" s="72" t="s">
        <v>19</v>
      </c>
      <c r="E32" s="18" t="s">
        <v>20</v>
      </c>
      <c r="F32" s="12" t="s">
        <v>21</v>
      </c>
      <c r="G32" s="13" t="s">
        <v>104</v>
      </c>
      <c r="H32" s="14" t="s">
        <v>23</v>
      </c>
      <c r="I32" s="111">
        <v>31.01</v>
      </c>
      <c r="J32" s="15" t="e">
        <f>ROUND(I32*(1-K32-L32-M32-N32-#REF!),1)</f>
        <v>#REF!</v>
      </c>
      <c r="K32" s="16">
        <f>VLOOKUP($G32,'[1]VEG price'!$C$4:$W$75,17,0)</f>
        <v>0.18</v>
      </c>
      <c r="L32" s="16"/>
      <c r="M32" s="16"/>
      <c r="N32" s="16"/>
    </row>
    <row r="33" spans="1:14" ht="18.75" customHeight="1" x14ac:dyDescent="0.25">
      <c r="A33" s="27" t="s">
        <v>105</v>
      </c>
      <c r="B33" s="19" t="s">
        <v>106</v>
      </c>
      <c r="C33" s="20" t="s">
        <v>107</v>
      </c>
      <c r="D33" s="12" t="s">
        <v>19</v>
      </c>
      <c r="E33" s="18" t="s">
        <v>20</v>
      </c>
      <c r="F33" s="12" t="s">
        <v>21</v>
      </c>
      <c r="G33" s="13" t="s">
        <v>108</v>
      </c>
      <c r="H33" s="14" t="s">
        <v>23</v>
      </c>
      <c r="I33" s="111">
        <v>46.51</v>
      </c>
      <c r="J33" s="15" t="e">
        <f>ROUND(I33*(1-K33-L33-M33-N33-#REF!),1)</f>
        <v>#REF!</v>
      </c>
      <c r="K33" s="16">
        <f>VLOOKUP($G33,'[1]VEG price'!$C$4:$W$75,17,0)</f>
        <v>0.18</v>
      </c>
      <c r="L33" s="16"/>
      <c r="M33" s="16"/>
      <c r="N33" s="16"/>
    </row>
    <row r="34" spans="1:14" ht="18.75" customHeight="1" x14ac:dyDescent="0.25">
      <c r="A34" s="77" t="s">
        <v>109</v>
      </c>
      <c r="B34" s="19" t="s">
        <v>110</v>
      </c>
      <c r="C34" s="20" t="s">
        <v>111</v>
      </c>
      <c r="D34" s="80" t="s">
        <v>19</v>
      </c>
      <c r="E34" s="18" t="s">
        <v>20</v>
      </c>
      <c r="F34" s="12" t="s">
        <v>21</v>
      </c>
      <c r="G34" s="13" t="s">
        <v>112</v>
      </c>
      <c r="H34" s="14" t="s">
        <v>23</v>
      </c>
      <c r="I34" s="111">
        <v>52.94</v>
      </c>
      <c r="J34" s="15" t="e">
        <f>ROUND(I34*(1-K34-L34-M34-N34-#REF!),1)</f>
        <v>#REF!</v>
      </c>
      <c r="K34" s="16">
        <f>VLOOKUP($G34,'[1]VEG price'!$C$4:$W$75,17,0)</f>
        <v>0.18</v>
      </c>
      <c r="L34" s="16"/>
      <c r="M34" s="16"/>
      <c r="N34" s="16"/>
    </row>
    <row r="35" spans="1:14" ht="24.75" customHeight="1" x14ac:dyDescent="0.25">
      <c r="A35" s="78"/>
      <c r="B35" s="19" t="s">
        <v>113</v>
      </c>
      <c r="C35" s="20" t="s">
        <v>114</v>
      </c>
      <c r="D35" s="81"/>
      <c r="E35" s="18" t="s">
        <v>20</v>
      </c>
      <c r="F35" s="12" t="s">
        <v>21</v>
      </c>
      <c r="G35" s="13" t="s">
        <v>115</v>
      </c>
      <c r="H35" s="14" t="s">
        <v>23</v>
      </c>
      <c r="I35" s="111">
        <v>52.94</v>
      </c>
      <c r="J35" s="15" t="e">
        <f>ROUND(I35*(1-K35-L35-M35-N35-#REF!),1)</f>
        <v>#REF!</v>
      </c>
      <c r="K35" s="16">
        <f>VLOOKUP($G35,'[1]VEG price'!$C$4:$W$75,17,0)</f>
        <v>0.18</v>
      </c>
      <c r="L35" s="16"/>
      <c r="M35" s="16"/>
      <c r="N35" s="16"/>
    </row>
    <row r="36" spans="1:14" ht="18.75" customHeight="1" x14ac:dyDescent="0.25">
      <c r="A36" s="79"/>
      <c r="B36" s="19" t="s">
        <v>116</v>
      </c>
      <c r="C36" s="20" t="s">
        <v>117</v>
      </c>
      <c r="D36" s="82"/>
      <c r="E36" s="18" t="s">
        <v>20</v>
      </c>
      <c r="F36" s="12" t="s">
        <v>21</v>
      </c>
      <c r="G36" s="13" t="s">
        <v>118</v>
      </c>
      <c r="H36" s="14" t="s">
        <v>23</v>
      </c>
      <c r="I36" s="111">
        <v>52.94</v>
      </c>
      <c r="J36" s="15" t="e">
        <f>ROUND(I36*(1-K36-L36-M36-N36-#REF!),1)</f>
        <v>#REF!</v>
      </c>
      <c r="K36" s="16">
        <f>VLOOKUP($G36,'[1]VEG price'!$C$4:$W$75,17,0)</f>
        <v>0.18</v>
      </c>
      <c r="L36" s="16"/>
      <c r="M36" s="16"/>
      <c r="N36" s="16"/>
    </row>
    <row r="37" spans="1:14" ht="26.25" customHeight="1" x14ac:dyDescent="0.2">
      <c r="A37" s="28" t="s">
        <v>119</v>
      </c>
      <c r="B37" s="19" t="s">
        <v>120</v>
      </c>
      <c r="C37" s="20" t="s">
        <v>121</v>
      </c>
      <c r="D37" s="29" t="s">
        <v>19</v>
      </c>
      <c r="E37" s="18" t="s">
        <v>24</v>
      </c>
      <c r="F37" s="12" t="s">
        <v>21</v>
      </c>
      <c r="G37" s="13" t="s">
        <v>122</v>
      </c>
      <c r="H37" s="14" t="s">
        <v>23</v>
      </c>
      <c r="I37" s="111">
        <v>10.51</v>
      </c>
      <c r="J37" s="15" t="e">
        <f>ROUND(I37*(1-K37-L37-M37-N37-#REF!),1)</f>
        <v>#REF!</v>
      </c>
      <c r="K37" s="16">
        <f>VLOOKUP($G37,'[1]VEG price'!$C$4:$W$75,17,0)</f>
        <v>0.18</v>
      </c>
      <c r="L37" s="16"/>
      <c r="M37" s="16"/>
      <c r="N37" s="16"/>
    </row>
    <row r="38" spans="1:14" ht="28.5" customHeight="1" x14ac:dyDescent="0.2">
      <c r="A38" s="30" t="s">
        <v>123</v>
      </c>
      <c r="B38" s="19" t="s">
        <v>124</v>
      </c>
      <c r="C38" s="20" t="s">
        <v>125</v>
      </c>
      <c r="D38" s="80" t="s">
        <v>19</v>
      </c>
      <c r="E38" s="18" t="s">
        <v>126</v>
      </c>
      <c r="F38" s="12" t="s">
        <v>21</v>
      </c>
      <c r="G38" s="13" t="s">
        <v>127</v>
      </c>
      <c r="H38" s="14" t="s">
        <v>23</v>
      </c>
      <c r="I38" s="111">
        <v>27.85</v>
      </c>
      <c r="J38" s="15" t="e">
        <f>ROUND(I38*(1-K38-L38-M38-N38-#REF!),1)</f>
        <v>#REF!</v>
      </c>
      <c r="K38" s="16">
        <f>VLOOKUP($G38,'[1]VEG price'!$C$4:$W$75,17,0)</f>
        <v>0.18</v>
      </c>
      <c r="L38" s="16"/>
      <c r="M38" s="16"/>
      <c r="N38" s="16"/>
    </row>
    <row r="39" spans="1:14" ht="21" customHeight="1" x14ac:dyDescent="0.2">
      <c r="A39" s="31"/>
      <c r="B39" s="19" t="s">
        <v>128</v>
      </c>
      <c r="C39" s="20" t="s">
        <v>129</v>
      </c>
      <c r="D39" s="82"/>
      <c r="E39" s="18" t="s">
        <v>130</v>
      </c>
      <c r="F39" s="12" t="s">
        <v>28</v>
      </c>
      <c r="G39" s="13" t="s">
        <v>131</v>
      </c>
      <c r="H39" s="14" t="s">
        <v>23</v>
      </c>
      <c r="I39" s="111">
        <v>53.24</v>
      </c>
      <c r="J39" s="15" t="e">
        <f>ROUND(I39*(1-K39-L39-M39-N39-#REF!),1)</f>
        <v>#REF!</v>
      </c>
      <c r="K39" s="16">
        <f>VLOOKUP($G39,'[1]VEG price'!$C$4:$W$75,17,0)</f>
        <v>0.18</v>
      </c>
      <c r="L39" s="16"/>
      <c r="M39" s="16"/>
      <c r="N39" s="16"/>
    </row>
    <row r="40" spans="1:14" ht="21" customHeight="1" x14ac:dyDescent="0.25">
      <c r="A40" s="67" t="s">
        <v>132</v>
      </c>
      <c r="B40" s="22" t="s">
        <v>133</v>
      </c>
      <c r="C40" s="23" t="s">
        <v>134</v>
      </c>
      <c r="D40" s="66" t="s">
        <v>19</v>
      </c>
      <c r="E40" s="11" t="s">
        <v>135</v>
      </c>
      <c r="F40" s="12" t="s">
        <v>28</v>
      </c>
      <c r="G40" s="13" t="s">
        <v>136</v>
      </c>
      <c r="H40" s="14" t="s">
        <v>23</v>
      </c>
      <c r="I40" s="111">
        <v>16.93</v>
      </c>
      <c r="J40" s="15" t="e">
        <f>ROUND(I40*(1-K40-L40-M40-N40-#REF!),1)</f>
        <v>#REF!</v>
      </c>
      <c r="K40" s="16">
        <f>VLOOKUP($G40,'[1]VEG price'!$C$4:$W$75,17,0)</f>
        <v>0.18</v>
      </c>
      <c r="L40" s="16"/>
      <c r="M40" s="16"/>
      <c r="N40" s="16"/>
    </row>
    <row r="41" spans="1:14" ht="17.25" customHeight="1" x14ac:dyDescent="0.25">
      <c r="A41" s="77" t="s">
        <v>137</v>
      </c>
      <c r="B41" s="68" t="s">
        <v>138</v>
      </c>
      <c r="C41" s="70" t="s">
        <v>139</v>
      </c>
      <c r="D41" s="92" t="s">
        <v>19</v>
      </c>
      <c r="E41" s="11" t="s">
        <v>140</v>
      </c>
      <c r="F41" s="72" t="s">
        <v>37</v>
      </c>
      <c r="G41" s="13" t="s">
        <v>141</v>
      </c>
      <c r="H41" s="14" t="s">
        <v>142</v>
      </c>
      <c r="I41" s="111">
        <v>240</v>
      </c>
      <c r="J41" s="15" t="e">
        <f>ROUND(I41*(1-K41-L41-M41-N41-#REF!),1)</f>
        <v>#REF!</v>
      </c>
      <c r="K41" s="16"/>
      <c r="L41" s="16"/>
      <c r="M41" s="16"/>
      <c r="N41" s="16"/>
    </row>
    <row r="42" spans="1:14" ht="18" customHeight="1" x14ac:dyDescent="0.25">
      <c r="A42" s="78"/>
      <c r="B42" s="68" t="s">
        <v>195</v>
      </c>
      <c r="C42" s="70" t="s">
        <v>196</v>
      </c>
      <c r="D42" s="92"/>
      <c r="E42" s="11" t="s">
        <v>197</v>
      </c>
      <c r="F42" s="72" t="s">
        <v>28</v>
      </c>
      <c r="G42" s="65" t="s">
        <v>198</v>
      </c>
      <c r="H42" s="14" t="s">
        <v>23</v>
      </c>
      <c r="I42" s="111">
        <v>100.98</v>
      </c>
      <c r="J42" s="15"/>
      <c r="K42" s="16"/>
      <c r="L42" s="16"/>
      <c r="M42" s="16"/>
      <c r="N42" s="16"/>
    </row>
    <row r="43" spans="1:14" ht="16.5" customHeight="1" x14ac:dyDescent="0.25">
      <c r="A43" s="79"/>
      <c r="B43" s="73" t="s">
        <v>143</v>
      </c>
      <c r="C43" s="20" t="s">
        <v>144</v>
      </c>
      <c r="D43" s="92"/>
      <c r="E43" s="18" t="s">
        <v>140</v>
      </c>
      <c r="F43" s="72" t="s">
        <v>21</v>
      </c>
      <c r="G43" s="13" t="s">
        <v>145</v>
      </c>
      <c r="H43" s="14" t="s">
        <v>23</v>
      </c>
      <c r="I43" s="111">
        <v>248.88</v>
      </c>
      <c r="J43" s="15" t="e">
        <f>ROUND(I43*(1-K43-L43-M43-N43-#REF!),1)</f>
        <v>#REF!</v>
      </c>
      <c r="K43" s="16">
        <f>VLOOKUP($G43,'[1]VEG price'!$C$4:$W$75,17,0)</f>
        <v>0.18</v>
      </c>
      <c r="L43" s="16"/>
      <c r="M43" s="16"/>
      <c r="N43" s="16"/>
    </row>
    <row r="44" spans="1:14" ht="24.75" customHeight="1" x14ac:dyDescent="0.2">
      <c r="A44" s="32" t="s">
        <v>146</v>
      </c>
      <c r="B44" s="73" t="s">
        <v>147</v>
      </c>
      <c r="C44" s="20" t="s">
        <v>148</v>
      </c>
      <c r="D44" s="92"/>
      <c r="E44" s="18" t="s">
        <v>149</v>
      </c>
      <c r="F44" s="72" t="s">
        <v>28</v>
      </c>
      <c r="G44" s="13" t="s">
        <v>150</v>
      </c>
      <c r="H44" s="14" t="s">
        <v>23</v>
      </c>
      <c r="I44" s="111">
        <v>13.26</v>
      </c>
      <c r="J44" s="15" t="e">
        <f>ROUND(I44*(1-K44-L44-M44-N44-#REF!),1)</f>
        <v>#REF!</v>
      </c>
      <c r="K44" s="16">
        <f>VLOOKUP($G44,'[1]VEG price'!$C$4:$W$75,17,0)</f>
        <v>0.18</v>
      </c>
      <c r="L44" s="16"/>
      <c r="M44" s="16"/>
      <c r="N44" s="16"/>
    </row>
    <row r="45" spans="1:14" ht="22.5" customHeight="1" x14ac:dyDescent="0.25">
      <c r="A45" s="85" t="s">
        <v>151</v>
      </c>
      <c r="B45" s="73" t="s">
        <v>152</v>
      </c>
      <c r="C45" s="20" t="s">
        <v>153</v>
      </c>
      <c r="D45" s="80" t="s">
        <v>19</v>
      </c>
      <c r="E45" s="18" t="s">
        <v>26</v>
      </c>
      <c r="F45" s="72" t="s">
        <v>21</v>
      </c>
      <c r="G45" s="13" t="s">
        <v>154</v>
      </c>
      <c r="H45" s="14" t="s">
        <v>23</v>
      </c>
      <c r="I45" s="111">
        <v>47.53</v>
      </c>
      <c r="J45" s="15" t="e">
        <f>ROUND(I45*(1-K45-L45-M45-N45-#REF!),1)</f>
        <v>#REF!</v>
      </c>
      <c r="K45" s="16">
        <f>VLOOKUP($G45,'[1]VEG price'!$C$4:$W$75,17,0)</f>
        <v>0.18</v>
      </c>
      <c r="L45" s="16"/>
      <c r="M45" s="16"/>
      <c r="N45" s="16"/>
    </row>
    <row r="46" spans="1:14" ht="19.5" customHeight="1" x14ac:dyDescent="0.25">
      <c r="A46" s="86"/>
      <c r="B46" s="73" t="s">
        <v>155</v>
      </c>
      <c r="C46" s="20" t="s">
        <v>156</v>
      </c>
      <c r="D46" s="81"/>
      <c r="E46" s="18" t="s">
        <v>20</v>
      </c>
      <c r="F46" s="72" t="s">
        <v>21</v>
      </c>
      <c r="G46" s="13" t="s">
        <v>157</v>
      </c>
      <c r="H46" s="14" t="s">
        <v>23</v>
      </c>
      <c r="I46" s="111">
        <v>47.53</v>
      </c>
      <c r="J46" s="15" t="e">
        <f>ROUND(I46*(1-K46-L46-M46-N46-#REF!),1)</f>
        <v>#REF!</v>
      </c>
      <c r="K46" s="16">
        <f>VLOOKUP($G46,'[1]VEG price'!$C$4:$W$75,17,0)</f>
        <v>0.18</v>
      </c>
      <c r="L46" s="16"/>
      <c r="M46" s="16"/>
      <c r="N46" s="16"/>
    </row>
    <row r="47" spans="1:14" ht="22.5" hidden="1" customHeight="1" x14ac:dyDescent="0.25">
      <c r="A47" s="87"/>
      <c r="B47" s="69"/>
      <c r="C47" s="71"/>
      <c r="D47" s="82"/>
      <c r="E47" s="35"/>
      <c r="F47" s="72" t="s">
        <v>61</v>
      </c>
      <c r="G47" s="13" t="s">
        <v>158</v>
      </c>
      <c r="H47" s="14" t="s">
        <v>23</v>
      </c>
      <c r="I47" s="111">
        <f>VLOOKUP(G47,'[1]VEG price'!$C$4:$R$75,16,0)</f>
        <v>45.8</v>
      </c>
      <c r="J47" s="15" t="e">
        <f>ROUND(I47*(1-K47-L47-M47-N47-#REF!),1)</f>
        <v>#REF!</v>
      </c>
      <c r="K47" s="16">
        <f>VLOOKUP($G47,'[1]VEG price'!$C$4:$W$75,17,0)</f>
        <v>0.18</v>
      </c>
      <c r="L47" s="16"/>
      <c r="M47" s="16"/>
      <c r="N47" s="16"/>
    </row>
    <row r="48" spans="1:14" ht="18.75" customHeight="1" x14ac:dyDescent="0.25">
      <c r="A48" s="85" t="s">
        <v>151</v>
      </c>
      <c r="B48" s="36" t="s">
        <v>159</v>
      </c>
      <c r="C48" s="37" t="s">
        <v>160</v>
      </c>
      <c r="D48" s="80" t="s">
        <v>161</v>
      </c>
      <c r="E48" s="18" t="s">
        <v>20</v>
      </c>
      <c r="F48" s="12" t="s">
        <v>21</v>
      </c>
      <c r="G48" s="13" t="s">
        <v>162</v>
      </c>
      <c r="H48" s="14" t="s">
        <v>163</v>
      </c>
      <c r="I48" s="111">
        <v>53.55</v>
      </c>
      <c r="J48" s="15" t="e">
        <f>ROUND(I48*(1-K48-L48-M48-N48-#REF!),1)</f>
        <v>#REF!</v>
      </c>
      <c r="K48" s="16">
        <f>VLOOKUP($G48,'[1]VEG price'!$C$4:$W$75,17,0)</f>
        <v>0.18</v>
      </c>
      <c r="L48" s="16"/>
      <c r="M48" s="16"/>
      <c r="N48" s="16"/>
    </row>
    <row r="49" spans="1:14" ht="18.75" customHeight="1" x14ac:dyDescent="0.25">
      <c r="A49" s="86"/>
      <c r="B49" s="36" t="s">
        <v>164</v>
      </c>
      <c r="C49" s="38" t="s">
        <v>165</v>
      </c>
      <c r="D49" s="81"/>
      <c r="E49" s="18" t="s">
        <v>20</v>
      </c>
      <c r="F49" s="12" t="s">
        <v>21</v>
      </c>
      <c r="G49" s="13" t="s">
        <v>166</v>
      </c>
      <c r="H49" s="14" t="s">
        <v>163</v>
      </c>
      <c r="I49" s="111">
        <v>51.2</v>
      </c>
      <c r="J49" s="15" t="e">
        <f>ROUND(I49*(1-K49-L49-M49-N49-#REF!),1)</f>
        <v>#REF!</v>
      </c>
      <c r="K49" s="16">
        <f>VLOOKUP($G49,'[1]VEG price'!$C$4:$W$75,17,0)</f>
        <v>0.18</v>
      </c>
      <c r="L49" s="16"/>
      <c r="M49" s="16"/>
      <c r="N49" s="16"/>
    </row>
    <row r="50" spans="1:14" ht="18" customHeight="1" x14ac:dyDescent="0.25">
      <c r="A50" s="86"/>
      <c r="B50" s="39" t="s">
        <v>167</v>
      </c>
      <c r="C50" s="38"/>
      <c r="D50" s="81"/>
      <c r="E50" s="18" t="s">
        <v>20</v>
      </c>
      <c r="F50" s="12" t="s">
        <v>21</v>
      </c>
      <c r="G50" s="13" t="s">
        <v>168</v>
      </c>
      <c r="H50" s="14" t="s">
        <v>163</v>
      </c>
      <c r="I50" s="111">
        <v>52.33</v>
      </c>
      <c r="J50" s="15" t="e">
        <f>ROUND(I50*(1-K50-L50-M50-N50-#REF!),1)</f>
        <v>#REF!</v>
      </c>
      <c r="K50" s="16">
        <f>VLOOKUP($G50,'[1]VEG price'!$C$4:$W$75,17,0)</f>
        <v>0.18</v>
      </c>
      <c r="L50" s="16"/>
      <c r="M50" s="16"/>
      <c r="N50" s="16"/>
    </row>
    <row r="51" spans="1:14" ht="17.25" customHeight="1" x14ac:dyDescent="0.25">
      <c r="A51" s="86"/>
      <c r="B51" s="39" t="s">
        <v>169</v>
      </c>
      <c r="C51" s="38"/>
      <c r="D51" s="81"/>
      <c r="E51" s="18" t="s">
        <v>20</v>
      </c>
      <c r="F51" s="12" t="s">
        <v>21</v>
      </c>
      <c r="G51" s="13" t="s">
        <v>170</v>
      </c>
      <c r="H51" s="14" t="s">
        <v>163</v>
      </c>
      <c r="I51" s="111">
        <v>52.33</v>
      </c>
      <c r="J51" s="15" t="e">
        <f>ROUND(I51*(1-K51-L51-M51-N51-#REF!),1)</f>
        <v>#REF!</v>
      </c>
      <c r="K51" s="16">
        <f>VLOOKUP($G51,'[1]VEG price'!$C$4:$W$75,17,0)</f>
        <v>0.18</v>
      </c>
      <c r="L51" s="16"/>
      <c r="M51" s="16"/>
      <c r="N51" s="16"/>
    </row>
    <row r="52" spans="1:14" ht="18.75" customHeight="1" x14ac:dyDescent="0.25">
      <c r="A52" s="86"/>
      <c r="B52" s="33" t="s">
        <v>171</v>
      </c>
      <c r="C52" s="34" t="s">
        <v>172</v>
      </c>
      <c r="D52" s="81"/>
      <c r="E52" s="18" t="s">
        <v>173</v>
      </c>
      <c r="F52" s="12" t="s">
        <v>21</v>
      </c>
      <c r="G52" s="13">
        <v>32808</v>
      </c>
      <c r="H52" s="14" t="s">
        <v>163</v>
      </c>
      <c r="I52" s="111">
        <v>91.7</v>
      </c>
      <c r="J52" s="15" t="e">
        <f>ROUND(I52*(1-K52-L52-M52-N52-#REF!),1)</f>
        <v>#REF!</v>
      </c>
      <c r="K52" s="16">
        <f>VLOOKUP($G52,'[1]VEG price'!$C$4:$W$75,17,0)</f>
        <v>0.18</v>
      </c>
      <c r="L52" s="16"/>
      <c r="M52" s="16"/>
      <c r="N52" s="16"/>
    </row>
    <row r="53" spans="1:14" ht="15.75" x14ac:dyDescent="0.25">
      <c r="A53" s="86"/>
      <c r="B53" s="19" t="s">
        <v>174</v>
      </c>
      <c r="C53" s="20" t="s">
        <v>175</v>
      </c>
      <c r="D53" s="81"/>
      <c r="E53" s="18" t="s">
        <v>173</v>
      </c>
      <c r="F53" s="12" t="s">
        <v>21</v>
      </c>
      <c r="G53" s="13">
        <v>32802</v>
      </c>
      <c r="H53" s="14" t="s">
        <v>163</v>
      </c>
      <c r="I53" s="111">
        <v>91.7</v>
      </c>
      <c r="J53" s="15" t="e">
        <f>ROUND(I53*(1-K53-L53-M53-N53-#REF!),1)</f>
        <v>#REF!</v>
      </c>
      <c r="K53" s="16">
        <f>VLOOKUP($G53,'[1]VEG price'!$C$4:$W$75,17,0)</f>
        <v>0.18</v>
      </c>
      <c r="L53" s="16"/>
      <c r="M53" s="16"/>
      <c r="N53" s="16"/>
    </row>
    <row r="54" spans="1:14" ht="18.75" customHeight="1" x14ac:dyDescent="0.25">
      <c r="A54" s="86"/>
      <c r="B54" s="88" t="s">
        <v>176</v>
      </c>
      <c r="C54" s="90" t="s">
        <v>177</v>
      </c>
      <c r="D54" s="81"/>
      <c r="E54" s="18" t="s">
        <v>178</v>
      </c>
      <c r="F54" s="12" t="s">
        <v>21</v>
      </c>
      <c r="G54" s="13">
        <v>32801</v>
      </c>
      <c r="H54" s="14" t="s">
        <v>163</v>
      </c>
      <c r="I54" s="111">
        <v>51.82</v>
      </c>
      <c r="J54" s="15" t="e">
        <f>ROUND(I54*(1-K54-L54-M54-N54-#REF!),1)</f>
        <v>#REF!</v>
      </c>
      <c r="K54" s="16">
        <f>VLOOKUP($G54,'[1]VEG price'!$C$4:$W$75,17,0)</f>
        <v>0.18</v>
      </c>
      <c r="L54" s="16"/>
      <c r="M54" s="16"/>
      <c r="N54" s="16"/>
    </row>
    <row r="55" spans="1:14" ht="15.75" customHeight="1" x14ac:dyDescent="0.25">
      <c r="A55" s="86"/>
      <c r="B55" s="89"/>
      <c r="C55" s="91"/>
      <c r="D55" s="81"/>
      <c r="E55" s="18" t="s">
        <v>179</v>
      </c>
      <c r="F55" s="12" t="s">
        <v>21</v>
      </c>
      <c r="G55" s="13">
        <v>32804</v>
      </c>
      <c r="H55" s="14" t="s">
        <v>163</v>
      </c>
      <c r="I55" s="111">
        <v>473.28</v>
      </c>
      <c r="J55" s="15" t="e">
        <f>ROUND(I55*(1-K55-L55-M55-N55-#REF!),1)</f>
        <v>#REF!</v>
      </c>
      <c r="K55" s="16">
        <f>VLOOKUP($G55,'[1]VEG price'!$C$4:$W$75,17,0)</f>
        <v>0.18</v>
      </c>
      <c r="L55" s="16"/>
      <c r="M55" s="16"/>
      <c r="N55" s="16"/>
    </row>
    <row r="56" spans="1:14" ht="18.75" customHeight="1" x14ac:dyDescent="0.25">
      <c r="A56" s="86"/>
      <c r="B56" s="88" t="s">
        <v>180</v>
      </c>
      <c r="C56" s="90" t="s">
        <v>181</v>
      </c>
      <c r="D56" s="81"/>
      <c r="E56" s="18" t="s">
        <v>178</v>
      </c>
      <c r="F56" s="12" t="s">
        <v>21</v>
      </c>
      <c r="G56" s="13">
        <v>32803</v>
      </c>
      <c r="H56" s="14" t="s">
        <v>163</v>
      </c>
      <c r="I56" s="111">
        <v>35.090000000000003</v>
      </c>
      <c r="J56" s="15" t="e">
        <f>ROUND(I56*(1-K56-L56-M56-N56-#REF!),1)</f>
        <v>#REF!</v>
      </c>
      <c r="K56" s="16">
        <f>VLOOKUP($G56,'[1]VEG price'!$C$4:$W$75,17,0)</f>
        <v>0.18</v>
      </c>
      <c r="L56" s="16"/>
      <c r="M56" s="16"/>
      <c r="N56" s="16"/>
    </row>
    <row r="57" spans="1:14" ht="15.75" customHeight="1" x14ac:dyDescent="0.25">
      <c r="A57" s="87"/>
      <c r="B57" s="89"/>
      <c r="C57" s="91"/>
      <c r="D57" s="82"/>
      <c r="E57" s="18" t="s">
        <v>179</v>
      </c>
      <c r="F57" s="12" t="s">
        <v>21</v>
      </c>
      <c r="G57" s="13">
        <v>32805</v>
      </c>
      <c r="H57" s="14" t="s">
        <v>163</v>
      </c>
      <c r="I57" s="111">
        <v>316.2</v>
      </c>
      <c r="J57" s="15" t="e">
        <f>ROUND(I57*(1-K57-L57-M57-N57-#REF!),1)</f>
        <v>#REF!</v>
      </c>
      <c r="K57" s="16">
        <f>VLOOKUP($G57,'[1]VEG price'!$C$4:$W$75,17,0)</f>
        <v>0.18</v>
      </c>
      <c r="L57" s="16"/>
      <c r="M57" s="16"/>
      <c r="N57" s="16"/>
    </row>
    <row r="58" spans="1:14" ht="16.5" customHeight="1" x14ac:dyDescent="0.25">
      <c r="A58" s="77" t="s">
        <v>182</v>
      </c>
      <c r="B58" s="19" t="s">
        <v>183</v>
      </c>
      <c r="C58" s="20" t="s">
        <v>184</v>
      </c>
      <c r="D58" s="80" t="s">
        <v>161</v>
      </c>
      <c r="E58" s="18" t="s">
        <v>20</v>
      </c>
      <c r="F58" s="12" t="s">
        <v>61</v>
      </c>
      <c r="G58" s="13">
        <v>35001</v>
      </c>
      <c r="H58" s="14" t="s">
        <v>163</v>
      </c>
      <c r="I58" s="111">
        <v>40.799999999999997</v>
      </c>
      <c r="J58" s="15" t="e">
        <f>ROUND(I58*(1-K58-L58-M58-N58-#REF!),1)</f>
        <v>#REF!</v>
      </c>
      <c r="K58" s="16">
        <f>VLOOKUP($G58,'[1]VEG price'!$C$4:$W$75,17,0)</f>
        <v>0.18</v>
      </c>
      <c r="L58" s="16"/>
      <c r="M58" s="16"/>
      <c r="N58" s="16"/>
    </row>
    <row r="59" spans="1:14" ht="17.25" customHeight="1" x14ac:dyDescent="0.25">
      <c r="A59" s="78"/>
      <c r="B59" s="19" t="s">
        <v>185</v>
      </c>
      <c r="C59" s="20" t="s">
        <v>186</v>
      </c>
      <c r="D59" s="81"/>
      <c r="E59" s="18" t="s">
        <v>20</v>
      </c>
      <c r="F59" s="12" t="s">
        <v>61</v>
      </c>
      <c r="G59" s="13">
        <v>35003</v>
      </c>
      <c r="H59" s="14" t="s">
        <v>163</v>
      </c>
      <c r="I59" s="111">
        <v>40.799999999999997</v>
      </c>
      <c r="J59" s="15" t="e">
        <f>ROUND(I59*(1-K59-L59-M59-N59-#REF!),1)</f>
        <v>#REF!</v>
      </c>
      <c r="K59" s="16">
        <f>VLOOKUP($G59,'[1]VEG price'!$C$4:$W$75,17,0)</f>
        <v>0.18</v>
      </c>
      <c r="L59" s="16"/>
      <c r="M59" s="16"/>
      <c r="N59" s="16"/>
    </row>
    <row r="60" spans="1:14" ht="18" customHeight="1" x14ac:dyDescent="0.25">
      <c r="A60" s="78"/>
      <c r="B60" s="19" t="s">
        <v>187</v>
      </c>
      <c r="C60" s="20" t="s">
        <v>188</v>
      </c>
      <c r="D60" s="81"/>
      <c r="E60" s="18" t="s">
        <v>20</v>
      </c>
      <c r="F60" s="12" t="s">
        <v>61</v>
      </c>
      <c r="G60" s="13">
        <v>35006</v>
      </c>
      <c r="H60" s="14" t="s">
        <v>163</v>
      </c>
      <c r="I60" s="111">
        <v>40.799999999999997</v>
      </c>
      <c r="J60" s="15" t="e">
        <f>ROUND(I60*(1-K60-L60-M60-N60-#REF!),1)</f>
        <v>#REF!</v>
      </c>
      <c r="K60" s="16">
        <f>VLOOKUP($G60,'[1]VEG price'!$C$4:$W$75,17,0)</f>
        <v>0.18</v>
      </c>
      <c r="L60" s="16"/>
      <c r="M60" s="16"/>
      <c r="N60" s="16"/>
    </row>
    <row r="61" spans="1:14" ht="17.25" customHeight="1" x14ac:dyDescent="0.25">
      <c r="A61" s="78"/>
      <c r="B61" s="36" t="s">
        <v>189</v>
      </c>
      <c r="C61" s="20" t="s">
        <v>190</v>
      </c>
      <c r="D61" s="81"/>
      <c r="E61" s="18" t="s">
        <v>20</v>
      </c>
      <c r="F61" s="12" t="s">
        <v>21</v>
      </c>
      <c r="G61" s="13" t="s">
        <v>191</v>
      </c>
      <c r="H61" s="14" t="s">
        <v>163</v>
      </c>
      <c r="I61" s="111">
        <v>58.45</v>
      </c>
      <c r="J61" s="15" t="e">
        <f>ROUND(I61*(1-K61-L61-M61-N61-#REF!),1)</f>
        <v>#REF!</v>
      </c>
      <c r="K61" s="16">
        <f>VLOOKUP($G61,'[1]VEG price'!$C$4:$W$75,17,0)</f>
        <v>0.18</v>
      </c>
      <c r="L61" s="16"/>
      <c r="M61" s="16"/>
      <c r="N61" s="16"/>
    </row>
    <row r="62" spans="1:14" ht="17.25" customHeight="1" x14ac:dyDescent="0.25">
      <c r="A62" s="79"/>
      <c r="B62" s="36" t="s">
        <v>192</v>
      </c>
      <c r="C62" s="20" t="s">
        <v>193</v>
      </c>
      <c r="D62" s="82"/>
      <c r="E62" s="18" t="s">
        <v>20</v>
      </c>
      <c r="F62" s="12" t="s">
        <v>21</v>
      </c>
      <c r="G62" s="13" t="s">
        <v>194</v>
      </c>
      <c r="H62" s="14" t="s">
        <v>163</v>
      </c>
      <c r="I62" s="111">
        <v>58.45</v>
      </c>
      <c r="J62" s="15" t="e">
        <f>ROUND(I62*(1-K62-L62-M62-N62-#REF!),1)</f>
        <v>#REF!</v>
      </c>
      <c r="K62" s="16">
        <f>VLOOKUP($G62,'[1]VEG price'!$C$4:$W$75,17,0)</f>
        <v>0.18</v>
      </c>
      <c r="L62" s="16"/>
      <c r="M62" s="16"/>
      <c r="N62" s="16"/>
    </row>
    <row r="63" spans="1:14" ht="15" customHeight="1" x14ac:dyDescent="0.25">
      <c r="K63" s="43"/>
      <c r="L63" s="43"/>
      <c r="M63" s="43"/>
      <c r="N63" s="43"/>
    </row>
    <row r="64" spans="1:14" ht="18.75" hidden="1" customHeight="1" x14ac:dyDescent="0.2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43"/>
      <c r="M64" s="43"/>
      <c r="N64" s="43"/>
    </row>
    <row r="65" spans="1:14" ht="18.75" hidden="1" customHeight="1" x14ac:dyDescent="0.25">
      <c r="A65" s="44"/>
      <c r="D65" s="17"/>
      <c r="E65" s="17"/>
      <c r="F65" s="17"/>
      <c r="H65" s="17"/>
      <c r="I65" s="17"/>
      <c r="J65" s="17"/>
      <c r="K65" s="17"/>
      <c r="L65" s="43"/>
      <c r="M65" s="43"/>
      <c r="N65" s="43"/>
    </row>
    <row r="66" spans="1:14" ht="18.75" hidden="1" customHeight="1" x14ac:dyDescent="0.25">
      <c r="A66" s="4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</row>
    <row r="67" spans="1:14" ht="18.75" hidden="1" customHeight="1" x14ac:dyDescent="0.25">
      <c r="A67" s="4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43"/>
      <c r="M67" s="43"/>
      <c r="N67" s="43"/>
    </row>
    <row r="68" spans="1:14" ht="18.75" hidden="1" customHeight="1" x14ac:dyDescent="0.25">
      <c r="A68" s="4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43"/>
      <c r="M68" s="43"/>
      <c r="N68" s="43"/>
    </row>
    <row r="69" spans="1:14" ht="18.75" hidden="1" customHeight="1" x14ac:dyDescent="0.25">
      <c r="A69" s="44"/>
      <c r="B69" s="45"/>
      <c r="C69" s="44"/>
      <c r="D69" s="44"/>
      <c r="E69" s="44"/>
      <c r="F69" s="44"/>
      <c r="G69" s="44"/>
      <c r="H69" s="44"/>
      <c r="I69" s="44"/>
      <c r="J69" s="44"/>
      <c r="K69" s="44"/>
      <c r="L69" s="43"/>
      <c r="M69" s="43"/>
      <c r="N69" s="43"/>
    </row>
    <row r="70" spans="1:14" ht="18.75" hidden="1" customHeight="1" x14ac:dyDescent="0.25">
      <c r="A70" s="44"/>
      <c r="B70" s="45"/>
      <c r="C70" s="44"/>
      <c r="D70" s="44"/>
      <c r="E70" s="44"/>
      <c r="F70" s="44"/>
      <c r="G70" s="44"/>
      <c r="H70" s="44"/>
      <c r="I70" s="44"/>
      <c r="J70" s="44"/>
      <c r="K70" s="44"/>
      <c r="L70" s="43"/>
      <c r="M70" s="43"/>
      <c r="N70" s="43"/>
    </row>
    <row r="71" spans="1:14" ht="18.75" hidden="1" customHeight="1" x14ac:dyDescent="0.25">
      <c r="A71" s="45"/>
      <c r="B71" s="46"/>
      <c r="C71" s="44"/>
      <c r="D71" s="44"/>
      <c r="E71" s="44"/>
      <c r="F71" s="44"/>
      <c r="G71" s="44"/>
      <c r="H71" s="44"/>
      <c r="I71" s="44"/>
      <c r="J71" s="44"/>
      <c r="K71" s="44"/>
      <c r="L71" s="43"/>
      <c r="M71" s="43"/>
      <c r="N71" s="43"/>
    </row>
    <row r="72" spans="1:14" ht="18.75" hidden="1" customHeight="1" x14ac:dyDescent="0.2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3"/>
      <c r="M72" s="43"/>
      <c r="N72" s="43"/>
    </row>
    <row r="73" spans="1:14" ht="18.75" hidden="1" customHeight="1" x14ac:dyDescent="0.25">
      <c r="A73" s="74"/>
      <c r="B73" s="74"/>
      <c r="C73" s="74"/>
      <c r="D73" s="74"/>
      <c r="E73" s="74"/>
      <c r="F73" s="74"/>
      <c r="G73" s="74"/>
      <c r="H73" s="74"/>
      <c r="I73" s="74"/>
      <c r="J73" s="47"/>
      <c r="K73" s="48"/>
      <c r="L73" s="43"/>
      <c r="M73" s="43"/>
      <c r="N73" s="43"/>
    </row>
    <row r="74" spans="1:14" ht="18.75" hidden="1" customHeight="1" x14ac:dyDescent="0.25">
      <c r="A74" s="49"/>
      <c r="B74"/>
      <c r="C74"/>
      <c r="D74"/>
      <c r="E74"/>
      <c r="F74"/>
      <c r="G74"/>
      <c r="H74" s="50"/>
      <c r="I74" s="51"/>
      <c r="J74" s="51"/>
      <c r="K74" s="51"/>
      <c r="L74" s="43"/>
      <c r="M74" s="43"/>
      <c r="N74" s="43"/>
    </row>
    <row r="75" spans="1:14" ht="18.75" hidden="1" customHeight="1" x14ac:dyDescent="0.3">
      <c r="A75" s="52"/>
      <c r="B75"/>
      <c r="C75"/>
      <c r="D75"/>
      <c r="E75"/>
      <c r="F75"/>
      <c r="G75"/>
      <c r="H75" s="53"/>
      <c r="I75" s="54"/>
      <c r="J75" s="54"/>
      <c r="K75" s="54"/>
      <c r="L75" s="43"/>
      <c r="M75" s="43"/>
      <c r="N75" s="43"/>
    </row>
    <row r="76" spans="1:14" ht="18.75" hidden="1" customHeight="1" x14ac:dyDescent="0.25">
      <c r="A76" s="55"/>
      <c r="B76" s="55"/>
      <c r="C76" s="75"/>
      <c r="D76" s="75"/>
      <c r="E76" s="75"/>
      <c r="F76" s="75"/>
      <c r="G76" s="75"/>
      <c r="H76" s="75"/>
      <c r="I76" s="54"/>
      <c r="J76" s="54"/>
      <c r="K76" s="54"/>
      <c r="L76" s="43"/>
      <c r="M76" s="43"/>
      <c r="N76" s="43"/>
    </row>
    <row r="77" spans="1:14" ht="18.75" hidden="1" customHeight="1" x14ac:dyDescent="0.25">
      <c r="A77" s="56"/>
      <c r="B77" s="56"/>
      <c r="C77" s="76"/>
      <c r="D77" s="76"/>
      <c r="E77" s="76"/>
      <c r="F77" s="76"/>
      <c r="G77" s="76"/>
      <c r="H77" s="76"/>
      <c r="I77" s="54"/>
      <c r="J77" s="54"/>
      <c r="K77" s="54"/>
      <c r="L77" s="43"/>
      <c r="M77" s="43"/>
      <c r="N77" s="43"/>
    </row>
    <row r="78" spans="1:14" ht="18.75" hidden="1" customHeight="1" x14ac:dyDescent="0.25">
      <c r="A78" s="57"/>
      <c r="B78" s="57"/>
      <c r="C78" s="58"/>
      <c r="D78" s="58"/>
      <c r="E78" s="59"/>
      <c r="F78" s="60"/>
      <c r="G78" s="60"/>
      <c r="H78" s="60"/>
      <c r="I78" s="51"/>
      <c r="J78" s="51"/>
      <c r="K78" s="51"/>
      <c r="L78" s="43"/>
      <c r="M78" s="43"/>
      <c r="N78" s="43"/>
    </row>
    <row r="79" spans="1:14" ht="18.75" hidden="1" customHeight="1" x14ac:dyDescent="0.25">
      <c r="A79"/>
      <c r="B79"/>
      <c r="C79" s="58"/>
      <c r="D79" s="58"/>
      <c r="E79" s="61"/>
      <c r="F79" s="62"/>
      <c r="G79" s="62"/>
      <c r="H79" s="62"/>
      <c r="I79" s="54"/>
      <c r="J79" s="54"/>
      <c r="K79" s="54"/>
      <c r="L79" s="43"/>
      <c r="M79" s="43"/>
      <c r="N79" s="43"/>
    </row>
    <row r="80" spans="1:14" ht="18.75" hidden="1" customHeight="1" x14ac:dyDescent="0.25">
      <c r="A80"/>
      <c r="B80"/>
      <c r="C80" s="58"/>
      <c r="D80" s="58"/>
      <c r="E80" s="62"/>
      <c r="F80" s="62"/>
      <c r="G80" s="62"/>
      <c r="H80" s="62"/>
      <c r="I80" s="48"/>
      <c r="J80" s="48"/>
      <c r="K80" s="48"/>
      <c r="L80" s="43"/>
      <c r="M80" s="43"/>
      <c r="N80" s="43"/>
    </row>
    <row r="81" spans="1:14" ht="18.75" hidden="1" customHeight="1" x14ac:dyDescent="0.25">
      <c r="A81"/>
      <c r="B81" s="63"/>
      <c r="C81" s="58"/>
      <c r="D81" s="58"/>
      <c r="E81" s="62"/>
      <c r="F81" s="62"/>
      <c r="G81" s="62"/>
      <c r="H81" s="62"/>
      <c r="I81" s="44"/>
      <c r="J81" s="44"/>
      <c r="K81" s="44"/>
      <c r="L81" s="43"/>
      <c r="M81" s="43"/>
      <c r="N81" s="43"/>
    </row>
    <row r="82" spans="1:14" ht="18.75" hidden="1" customHeight="1" x14ac:dyDescent="0.25">
      <c r="C82" s="58"/>
      <c r="D82" s="58"/>
      <c r="K82" s="43"/>
      <c r="L82" s="43"/>
      <c r="M82" s="43"/>
      <c r="N82" s="43"/>
    </row>
    <row r="83" spans="1:14" ht="18.75" hidden="1" customHeight="1" x14ac:dyDescent="0.25">
      <c r="K83" s="64"/>
      <c r="L83" s="64"/>
      <c r="M83" s="4"/>
      <c r="N83" s="4"/>
    </row>
    <row r="84" spans="1:14" ht="18.75" hidden="1" customHeight="1" x14ac:dyDescent="0.25"/>
  </sheetData>
  <mergeCells count="58">
    <mergeCell ref="B1:I1"/>
    <mergeCell ref="B2:I2"/>
    <mergeCell ref="B3:I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N4"/>
    <mergeCell ref="A6:A13"/>
    <mergeCell ref="B6:B8"/>
    <mergeCell ref="C6:C8"/>
    <mergeCell ref="D6:D13"/>
    <mergeCell ref="B12:B13"/>
    <mergeCell ref="C12:C13"/>
    <mergeCell ref="A14:A15"/>
    <mergeCell ref="D14:D15"/>
    <mergeCell ref="A16:A20"/>
    <mergeCell ref="D16:D20"/>
    <mergeCell ref="B17:B18"/>
    <mergeCell ref="C17:C18"/>
    <mergeCell ref="A28:A31"/>
    <mergeCell ref="D28:D29"/>
    <mergeCell ref="B30:B31"/>
    <mergeCell ref="C30:C31"/>
    <mergeCell ref="D30:D31"/>
    <mergeCell ref="A21:A22"/>
    <mergeCell ref="D21:D22"/>
    <mergeCell ref="D23:D24"/>
    <mergeCell ref="A25:A27"/>
    <mergeCell ref="D25:D27"/>
    <mergeCell ref="A34:A36"/>
    <mergeCell ref="D34:D36"/>
    <mergeCell ref="D38:D39"/>
    <mergeCell ref="A41:A43"/>
    <mergeCell ref="D41:D44"/>
    <mergeCell ref="A45:A47"/>
    <mergeCell ref="D45:D47"/>
    <mergeCell ref="A48:A57"/>
    <mergeCell ref="D48:D57"/>
    <mergeCell ref="B54:B55"/>
    <mergeCell ref="C54:C55"/>
    <mergeCell ref="B56:B57"/>
    <mergeCell ref="C56:C57"/>
    <mergeCell ref="A73:I73"/>
    <mergeCell ref="C76:H76"/>
    <mergeCell ref="C77:H77"/>
    <mergeCell ref="A58:A62"/>
    <mergeCell ref="D58:D62"/>
    <mergeCell ref="A64:K64"/>
    <mergeCell ref="B66:N66"/>
    <mergeCell ref="B67:K67"/>
    <mergeCell ref="B68:K68"/>
  </mergeCells>
  <pageMargins left="0.51181102362204722" right="0.31496062992125984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2018-11-02T08:26:41Z</dcterms:modified>
</cp:coreProperties>
</file>